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Stat\IDB\Projects\Data Catalog\Containers\"/>
    </mc:Choice>
  </mc:AlternateContent>
  <xr:revisionPtr revIDLastSave="0" documentId="8_{C9159671-8BAD-44BE-B12B-87ED97288608}" xr6:coauthVersionLast="47" xr6:coauthVersionMax="47" xr10:uidLastSave="{00000000-0000-0000-0000-000000000000}"/>
  <bookViews>
    <workbookView xWindow="-103" yWindow="-103" windowWidth="33120" windowHeight="18000" xr2:uid="{F24F4AF7-7919-4D07-B0BE-76DAAD9DEE4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" i="1" l="1"/>
  <c r="E172" i="1"/>
  <c r="C172" i="1"/>
  <c r="F171" i="1"/>
  <c r="E171" i="1"/>
  <c r="C171" i="1"/>
  <c r="F170" i="1"/>
  <c r="E170" i="1"/>
  <c r="C170" i="1"/>
  <c r="F169" i="1"/>
  <c r="E169" i="1"/>
  <c r="C169" i="1"/>
  <c r="F168" i="1"/>
  <c r="E168" i="1"/>
  <c r="C168" i="1"/>
  <c r="F167" i="1"/>
  <c r="E167" i="1"/>
  <c r="C167" i="1"/>
  <c r="F166" i="1"/>
  <c r="E166" i="1"/>
  <c r="C166" i="1"/>
  <c r="F164" i="1"/>
  <c r="E164" i="1"/>
  <c r="C164" i="1"/>
  <c r="F163" i="1"/>
  <c r="E163" i="1"/>
  <c r="C163" i="1"/>
  <c r="F162" i="1"/>
  <c r="E162" i="1"/>
  <c r="C162" i="1"/>
  <c r="F161" i="1"/>
  <c r="E161" i="1"/>
  <c r="C161" i="1"/>
  <c r="F160" i="1"/>
  <c r="E160" i="1"/>
  <c r="C160" i="1"/>
  <c r="F159" i="1"/>
  <c r="E159" i="1"/>
  <c r="C159" i="1"/>
  <c r="F158" i="1"/>
  <c r="E158" i="1"/>
  <c r="C158" i="1"/>
  <c r="F157" i="1"/>
  <c r="E157" i="1"/>
  <c r="C157" i="1"/>
  <c r="F156" i="1"/>
  <c r="E156" i="1"/>
  <c r="C156" i="1"/>
  <c r="F155" i="1"/>
  <c r="E155" i="1"/>
  <c r="C155" i="1"/>
  <c r="F154" i="1"/>
  <c r="E154" i="1"/>
  <c r="C154" i="1"/>
  <c r="F153" i="1"/>
  <c r="E153" i="1"/>
  <c r="C153" i="1"/>
  <c r="F152" i="1"/>
  <c r="E152" i="1"/>
  <c r="C152" i="1"/>
  <c r="F151" i="1"/>
  <c r="E151" i="1"/>
  <c r="C151" i="1"/>
  <c r="F150" i="1"/>
  <c r="E150" i="1"/>
  <c r="C150" i="1"/>
  <c r="F149" i="1"/>
  <c r="E149" i="1"/>
  <c r="C149" i="1"/>
  <c r="F148" i="1"/>
  <c r="E148" i="1"/>
  <c r="C148" i="1"/>
  <c r="F147" i="1"/>
  <c r="E147" i="1"/>
  <c r="C147" i="1"/>
  <c r="F146" i="1"/>
  <c r="E146" i="1"/>
  <c r="C146" i="1"/>
  <c r="F145" i="1"/>
  <c r="E145" i="1"/>
  <c r="C145" i="1"/>
  <c r="F144" i="1"/>
  <c r="E144" i="1"/>
  <c r="C144" i="1"/>
  <c r="F143" i="1"/>
  <c r="E143" i="1"/>
  <c r="C143" i="1"/>
  <c r="F142" i="1"/>
  <c r="E142" i="1"/>
  <c r="C142" i="1"/>
  <c r="F141" i="1"/>
  <c r="E141" i="1"/>
  <c r="C141" i="1"/>
  <c r="F140" i="1"/>
  <c r="E140" i="1"/>
  <c r="C140" i="1"/>
  <c r="F139" i="1"/>
  <c r="E139" i="1"/>
  <c r="C139" i="1"/>
  <c r="F138" i="1"/>
  <c r="E138" i="1"/>
  <c r="C138" i="1"/>
  <c r="F137" i="1"/>
  <c r="E137" i="1"/>
  <c r="C137" i="1"/>
  <c r="F136" i="1"/>
  <c r="E136" i="1"/>
  <c r="C136" i="1"/>
  <c r="F135" i="1"/>
  <c r="E135" i="1"/>
  <c r="C135" i="1"/>
  <c r="F134" i="1"/>
  <c r="E134" i="1"/>
  <c r="C134" i="1"/>
  <c r="F133" i="1"/>
  <c r="E133" i="1"/>
  <c r="C133" i="1"/>
  <c r="F132" i="1"/>
  <c r="E132" i="1"/>
  <c r="C132" i="1"/>
  <c r="F130" i="1"/>
  <c r="E130" i="1"/>
  <c r="C130" i="1"/>
  <c r="F129" i="1"/>
  <c r="E129" i="1"/>
  <c r="C129" i="1"/>
  <c r="F128" i="1"/>
  <c r="E128" i="1"/>
  <c r="C128" i="1"/>
  <c r="F127" i="1"/>
  <c r="E127" i="1"/>
  <c r="C127" i="1"/>
  <c r="F126" i="1"/>
  <c r="E126" i="1"/>
  <c r="C126" i="1"/>
  <c r="F125" i="1"/>
  <c r="E125" i="1"/>
  <c r="C125" i="1"/>
  <c r="F124" i="1"/>
  <c r="E124" i="1"/>
  <c r="C124" i="1"/>
  <c r="F123" i="1"/>
  <c r="E123" i="1"/>
  <c r="C123" i="1"/>
  <c r="F122" i="1"/>
  <c r="E122" i="1"/>
  <c r="C122" i="1"/>
  <c r="F121" i="1"/>
  <c r="E121" i="1"/>
  <c r="C121" i="1"/>
  <c r="F119" i="1"/>
  <c r="E119" i="1"/>
  <c r="C119" i="1"/>
  <c r="F118" i="1"/>
  <c r="E118" i="1"/>
  <c r="C118" i="1"/>
  <c r="F117" i="1"/>
  <c r="E117" i="1"/>
  <c r="C117" i="1"/>
  <c r="F116" i="1"/>
  <c r="E116" i="1"/>
  <c r="C116" i="1"/>
  <c r="F114" i="1"/>
  <c r="E114" i="1"/>
  <c r="C114" i="1"/>
  <c r="F113" i="1"/>
  <c r="E113" i="1"/>
  <c r="C113" i="1"/>
  <c r="F112" i="1"/>
  <c r="E112" i="1"/>
  <c r="C112" i="1"/>
  <c r="F111" i="1"/>
  <c r="E111" i="1"/>
  <c r="C111" i="1"/>
  <c r="F110" i="1"/>
  <c r="E110" i="1"/>
  <c r="C110" i="1"/>
  <c r="F109" i="1"/>
  <c r="E109" i="1"/>
  <c r="C109" i="1"/>
  <c r="F108" i="1"/>
  <c r="E108" i="1"/>
  <c r="C108" i="1"/>
  <c r="F107" i="1"/>
  <c r="E107" i="1"/>
  <c r="C107" i="1"/>
  <c r="F106" i="1"/>
  <c r="E106" i="1"/>
  <c r="C106" i="1"/>
  <c r="F105" i="1"/>
  <c r="E105" i="1"/>
  <c r="C105" i="1"/>
  <c r="F104" i="1"/>
  <c r="E104" i="1"/>
  <c r="C104" i="1"/>
  <c r="F103" i="1"/>
  <c r="E103" i="1"/>
  <c r="C103" i="1"/>
  <c r="F101" i="1"/>
  <c r="E101" i="1"/>
  <c r="C101" i="1"/>
  <c r="F100" i="1"/>
  <c r="E100" i="1"/>
  <c r="C100" i="1"/>
  <c r="F99" i="1"/>
  <c r="E99" i="1"/>
  <c r="C99" i="1"/>
  <c r="F98" i="1"/>
  <c r="E98" i="1"/>
  <c r="C98" i="1"/>
  <c r="F97" i="1"/>
  <c r="E97" i="1"/>
  <c r="C97" i="1"/>
  <c r="F96" i="1"/>
  <c r="E96" i="1"/>
  <c r="C96" i="1"/>
  <c r="F95" i="1"/>
  <c r="E95" i="1"/>
  <c r="C95" i="1"/>
  <c r="F94" i="1"/>
  <c r="E94" i="1"/>
  <c r="C94" i="1"/>
  <c r="F93" i="1"/>
  <c r="E93" i="1"/>
  <c r="C93" i="1"/>
  <c r="F92" i="1"/>
  <c r="E92" i="1"/>
  <c r="C92" i="1"/>
  <c r="F91" i="1"/>
  <c r="E91" i="1"/>
  <c r="C91" i="1"/>
  <c r="F90" i="1"/>
  <c r="E90" i="1"/>
  <c r="C90" i="1"/>
  <c r="F89" i="1"/>
  <c r="E89" i="1"/>
  <c r="C89" i="1"/>
  <c r="F88" i="1"/>
  <c r="E88" i="1"/>
  <c r="C88" i="1"/>
  <c r="F87" i="1"/>
  <c r="E87" i="1"/>
  <c r="C87" i="1"/>
  <c r="F86" i="1"/>
  <c r="E86" i="1"/>
  <c r="C86" i="1"/>
  <c r="F85" i="1"/>
  <c r="E85" i="1"/>
  <c r="C85" i="1"/>
  <c r="F84" i="1"/>
  <c r="E84" i="1"/>
  <c r="C84" i="1"/>
  <c r="F83" i="1"/>
  <c r="E83" i="1"/>
  <c r="C83" i="1"/>
  <c r="F82" i="1"/>
  <c r="E82" i="1"/>
  <c r="C82" i="1"/>
  <c r="F81" i="1"/>
  <c r="E81" i="1"/>
  <c r="C81" i="1"/>
  <c r="F79" i="1"/>
  <c r="E79" i="1"/>
  <c r="C79" i="1"/>
  <c r="F78" i="1"/>
  <c r="E78" i="1"/>
  <c r="C78" i="1"/>
  <c r="F77" i="1"/>
  <c r="E77" i="1"/>
  <c r="C77" i="1"/>
  <c r="F76" i="1"/>
  <c r="E76" i="1"/>
  <c r="C76" i="1"/>
  <c r="F75" i="1"/>
  <c r="E75" i="1"/>
  <c r="C75" i="1"/>
  <c r="F74" i="1"/>
  <c r="E74" i="1"/>
  <c r="C74" i="1"/>
  <c r="F73" i="1"/>
  <c r="E73" i="1"/>
  <c r="C73" i="1"/>
  <c r="F72" i="1"/>
  <c r="E72" i="1"/>
  <c r="C72" i="1"/>
  <c r="F71" i="1"/>
  <c r="E71" i="1"/>
  <c r="C71" i="1"/>
  <c r="F70" i="1"/>
  <c r="E70" i="1"/>
  <c r="C70" i="1"/>
  <c r="F69" i="1"/>
  <c r="E69" i="1"/>
  <c r="C69" i="1"/>
  <c r="F68" i="1"/>
  <c r="E68" i="1"/>
  <c r="C68" i="1"/>
  <c r="F67" i="1"/>
  <c r="E67" i="1"/>
  <c r="C67" i="1"/>
  <c r="F66" i="1"/>
  <c r="E66" i="1"/>
  <c r="C66" i="1"/>
  <c r="F65" i="1"/>
  <c r="E65" i="1"/>
  <c r="C65" i="1"/>
  <c r="F64" i="1"/>
  <c r="E64" i="1"/>
  <c r="C64" i="1"/>
  <c r="F63" i="1"/>
  <c r="E63" i="1"/>
  <c r="C63" i="1"/>
  <c r="F62" i="1"/>
  <c r="E62" i="1"/>
  <c r="C62" i="1"/>
  <c r="F60" i="1"/>
  <c r="E60" i="1"/>
  <c r="C60" i="1"/>
  <c r="F59" i="1"/>
  <c r="E59" i="1"/>
  <c r="C59" i="1"/>
  <c r="F58" i="1"/>
  <c r="E58" i="1"/>
  <c r="C58" i="1"/>
  <c r="F57" i="1"/>
  <c r="E57" i="1"/>
  <c r="C57" i="1"/>
  <c r="F55" i="1"/>
  <c r="E55" i="1"/>
  <c r="C55" i="1"/>
  <c r="F54" i="1"/>
  <c r="E54" i="1"/>
  <c r="C54" i="1"/>
  <c r="F53" i="1"/>
  <c r="E53" i="1"/>
  <c r="C53" i="1"/>
  <c r="F52" i="1"/>
  <c r="E52" i="1"/>
  <c r="C52" i="1"/>
  <c r="F51" i="1"/>
  <c r="E51" i="1"/>
  <c r="C51" i="1"/>
  <c r="F50" i="1"/>
  <c r="E50" i="1"/>
  <c r="C50" i="1"/>
  <c r="F49" i="1"/>
  <c r="E49" i="1"/>
  <c r="C49" i="1"/>
  <c r="F48" i="1"/>
  <c r="E48" i="1"/>
  <c r="C48" i="1"/>
  <c r="F47" i="1"/>
  <c r="E47" i="1"/>
  <c r="C47" i="1"/>
  <c r="F46" i="1"/>
  <c r="E46" i="1"/>
  <c r="C46" i="1"/>
  <c r="F45" i="1"/>
  <c r="E45" i="1"/>
  <c r="C45" i="1"/>
  <c r="F44" i="1"/>
  <c r="E44" i="1"/>
  <c r="C44" i="1"/>
  <c r="F43" i="1"/>
  <c r="E43" i="1"/>
  <c r="C43" i="1"/>
  <c r="F42" i="1"/>
  <c r="E42" i="1"/>
  <c r="C42" i="1"/>
  <c r="F41" i="1"/>
  <c r="E41" i="1"/>
  <c r="C41" i="1"/>
  <c r="F40" i="1"/>
  <c r="E40" i="1"/>
  <c r="C40" i="1"/>
  <c r="F39" i="1"/>
  <c r="E39" i="1"/>
  <c r="C39" i="1"/>
  <c r="F38" i="1"/>
  <c r="E38" i="1"/>
  <c r="C38" i="1"/>
  <c r="F37" i="1"/>
  <c r="E37" i="1"/>
  <c r="C37" i="1"/>
  <c r="F36" i="1"/>
  <c r="E36" i="1"/>
  <c r="C36" i="1"/>
  <c r="F35" i="1"/>
  <c r="E35" i="1"/>
  <c r="C35" i="1"/>
  <c r="F34" i="1"/>
  <c r="E34" i="1"/>
  <c r="C34" i="1"/>
  <c r="F33" i="1"/>
  <c r="E33" i="1"/>
  <c r="C33" i="1"/>
  <c r="F32" i="1"/>
  <c r="E32" i="1"/>
  <c r="C32" i="1"/>
  <c r="F31" i="1"/>
  <c r="E31" i="1"/>
  <c r="C31" i="1"/>
  <c r="F30" i="1"/>
  <c r="E30" i="1"/>
  <c r="C30" i="1"/>
  <c r="F29" i="1"/>
  <c r="E29" i="1"/>
  <c r="C29" i="1"/>
  <c r="F28" i="1"/>
  <c r="E28" i="1"/>
  <c r="C28" i="1"/>
  <c r="F27" i="1"/>
  <c r="E27" i="1"/>
  <c r="C27" i="1"/>
  <c r="F26" i="1"/>
  <c r="E26" i="1"/>
  <c r="C26" i="1"/>
  <c r="F25" i="1"/>
  <c r="E25" i="1"/>
  <c r="C25" i="1"/>
  <c r="F24" i="1"/>
  <c r="E24" i="1"/>
  <c r="C24" i="1"/>
  <c r="F23" i="1"/>
  <c r="E23" i="1"/>
  <c r="C23" i="1"/>
  <c r="F22" i="1"/>
  <c r="E22" i="1"/>
  <c r="C22" i="1"/>
  <c r="F21" i="1"/>
  <c r="E21" i="1"/>
  <c r="C21" i="1"/>
  <c r="F20" i="1"/>
  <c r="E20" i="1"/>
  <c r="C20" i="1"/>
  <c r="F19" i="1"/>
  <c r="E19" i="1"/>
  <c r="C19" i="1"/>
  <c r="F18" i="1"/>
  <c r="E18" i="1"/>
  <c r="C18" i="1"/>
  <c r="F17" i="1"/>
  <c r="E17" i="1"/>
  <c r="C17" i="1"/>
  <c r="F16" i="1"/>
  <c r="E16" i="1"/>
  <c r="C16" i="1"/>
  <c r="F15" i="1"/>
  <c r="E15" i="1"/>
  <c r="C15" i="1"/>
  <c r="F14" i="1"/>
  <c r="E14" i="1"/>
  <c r="C14" i="1"/>
  <c r="F13" i="1"/>
  <c r="E13" i="1"/>
  <c r="C13" i="1"/>
  <c r="F12" i="1"/>
  <c r="E12" i="1"/>
  <c r="C12" i="1"/>
  <c r="F11" i="1"/>
  <c r="E11" i="1"/>
  <c r="C11" i="1"/>
  <c r="F10" i="1"/>
  <c r="E10" i="1"/>
  <c r="C10" i="1"/>
  <c r="F9" i="1"/>
  <c r="E9" i="1"/>
  <c r="C9" i="1"/>
  <c r="F8" i="1"/>
  <c r="E8" i="1"/>
  <c r="C8" i="1"/>
  <c r="D10" i="1" l="1"/>
  <c r="G10" i="1" s="1"/>
  <c r="D14" i="1"/>
  <c r="G14" i="1" s="1"/>
  <c r="D18" i="1"/>
  <c r="G18" i="1" s="1"/>
  <c r="D26" i="1"/>
  <c r="G26" i="1" s="1"/>
  <c r="D30" i="1"/>
  <c r="G30" i="1" s="1"/>
  <c r="D34" i="1"/>
  <c r="G34" i="1" s="1"/>
  <c r="D11" i="1"/>
  <c r="G11" i="1" s="1"/>
  <c r="D15" i="1"/>
  <c r="G15" i="1" s="1"/>
  <c r="D19" i="1"/>
  <c r="G19" i="1" s="1"/>
  <c r="D23" i="1"/>
  <c r="G23" i="1" s="1"/>
  <c r="D27" i="1"/>
  <c r="G27" i="1" s="1"/>
  <c r="D31" i="1"/>
  <c r="G31" i="1" s="1"/>
  <c r="D35" i="1"/>
  <c r="G35" i="1" s="1"/>
  <c r="D39" i="1"/>
  <c r="G39" i="1" s="1"/>
  <c r="D43" i="1"/>
  <c r="G43" i="1" s="1"/>
  <c r="D47" i="1"/>
  <c r="G47" i="1" s="1"/>
  <c r="D51" i="1"/>
  <c r="G51" i="1" s="1"/>
  <c r="D55" i="1"/>
  <c r="G55" i="1" s="1"/>
  <c r="D60" i="1"/>
  <c r="G60" i="1" s="1"/>
  <c r="D65" i="1"/>
  <c r="G65" i="1" s="1"/>
  <c r="D69" i="1"/>
  <c r="G69" i="1" s="1"/>
  <c r="D73" i="1"/>
  <c r="G73" i="1" s="1"/>
  <c r="D77" i="1"/>
  <c r="G77" i="1" s="1"/>
  <c r="D82" i="1"/>
  <c r="G82" i="1" s="1"/>
  <c r="D86" i="1"/>
  <c r="G86" i="1" s="1"/>
  <c r="D90" i="1"/>
  <c r="G90" i="1" s="1"/>
  <c r="D94" i="1"/>
  <c r="G94" i="1" s="1"/>
  <c r="D98" i="1"/>
  <c r="G98" i="1" s="1"/>
  <c r="D103" i="1"/>
  <c r="G103" i="1" s="1"/>
  <c r="D107" i="1"/>
  <c r="G107" i="1" s="1"/>
  <c r="D111" i="1"/>
  <c r="G111" i="1" s="1"/>
  <c r="D116" i="1"/>
  <c r="G116" i="1" s="1"/>
  <c r="D8" i="1"/>
  <c r="G8" i="1" s="1"/>
  <c r="D12" i="1"/>
  <c r="G12" i="1" s="1"/>
  <c r="D16" i="1"/>
  <c r="G16" i="1" s="1"/>
  <c r="D20" i="1"/>
  <c r="G20" i="1" s="1"/>
  <c r="D24" i="1"/>
  <c r="G24" i="1" s="1"/>
  <c r="D28" i="1"/>
  <c r="G28" i="1" s="1"/>
  <c r="D32" i="1"/>
  <c r="G32" i="1" s="1"/>
  <c r="D36" i="1"/>
  <c r="G36" i="1" s="1"/>
  <c r="D40" i="1"/>
  <c r="G40" i="1" s="1"/>
  <c r="D44" i="1"/>
  <c r="G44" i="1" s="1"/>
  <c r="D48" i="1"/>
  <c r="G48" i="1" s="1"/>
  <c r="D52" i="1"/>
  <c r="G52" i="1" s="1"/>
  <c r="D57" i="1"/>
  <c r="G57" i="1" s="1"/>
  <c r="D62" i="1"/>
  <c r="G62" i="1" s="1"/>
  <c r="D66" i="1"/>
  <c r="G66" i="1" s="1"/>
  <c r="D70" i="1"/>
  <c r="G70" i="1" s="1"/>
  <c r="D74" i="1"/>
  <c r="G74" i="1" s="1"/>
  <c r="D78" i="1"/>
  <c r="G78" i="1" s="1"/>
  <c r="D83" i="1"/>
  <c r="G83" i="1" s="1"/>
  <c r="D91" i="1"/>
  <c r="G91" i="1" s="1"/>
  <c r="D95" i="1"/>
  <c r="G95" i="1" s="1"/>
  <c r="D99" i="1"/>
  <c r="G99" i="1" s="1"/>
  <c r="D104" i="1"/>
  <c r="G104" i="1" s="1"/>
  <c r="D108" i="1"/>
  <c r="G108" i="1" s="1"/>
  <c r="D112" i="1"/>
  <c r="G112" i="1" s="1"/>
  <c r="D168" i="1"/>
  <c r="G168" i="1" s="1"/>
  <c r="D172" i="1"/>
  <c r="G172" i="1" s="1"/>
  <c r="D9" i="1"/>
  <c r="G9" i="1" s="1"/>
  <c r="D13" i="1"/>
  <c r="G13" i="1" s="1"/>
  <c r="D17" i="1"/>
  <c r="G17" i="1" s="1"/>
  <c r="D21" i="1"/>
  <c r="G21" i="1" s="1"/>
  <c r="D25" i="1"/>
  <c r="G25" i="1" s="1"/>
  <c r="D29" i="1"/>
  <c r="G29" i="1" s="1"/>
  <c r="D33" i="1"/>
  <c r="G33" i="1" s="1"/>
  <c r="D37" i="1"/>
  <c r="G37" i="1" s="1"/>
  <c r="D41" i="1"/>
  <c r="G41" i="1" s="1"/>
  <c r="D45" i="1"/>
  <c r="G45" i="1" s="1"/>
  <c r="D49" i="1"/>
  <c r="G49" i="1" s="1"/>
  <c r="D53" i="1"/>
  <c r="G53" i="1" s="1"/>
  <c r="D58" i="1"/>
  <c r="G58" i="1" s="1"/>
  <c r="D63" i="1"/>
  <c r="G63" i="1" s="1"/>
  <c r="D67" i="1"/>
  <c r="G67" i="1" s="1"/>
  <c r="D71" i="1"/>
  <c r="G71" i="1" s="1"/>
  <c r="D75" i="1"/>
  <c r="G75" i="1" s="1"/>
  <c r="D79" i="1"/>
  <c r="G79" i="1" s="1"/>
  <c r="D84" i="1"/>
  <c r="G84" i="1" s="1"/>
  <c r="D88" i="1"/>
  <c r="G88" i="1" s="1"/>
  <c r="D92" i="1"/>
  <c r="G92" i="1" s="1"/>
  <c r="D96" i="1"/>
  <c r="G96" i="1" s="1"/>
  <c r="D100" i="1"/>
  <c r="G100" i="1" s="1"/>
  <c r="D105" i="1"/>
  <c r="G105" i="1" s="1"/>
  <c r="D109" i="1"/>
  <c r="G109" i="1" s="1"/>
  <c r="D113" i="1"/>
  <c r="G113" i="1" s="1"/>
  <c r="D118" i="1"/>
  <c r="G118" i="1" s="1"/>
  <c r="D123" i="1"/>
  <c r="G123" i="1" s="1"/>
  <c r="D127" i="1"/>
  <c r="G127" i="1" s="1"/>
  <c r="D132" i="1"/>
  <c r="G132" i="1" s="1"/>
  <c r="D136" i="1"/>
  <c r="G136" i="1" s="1"/>
  <c r="D140" i="1"/>
  <c r="G140" i="1" s="1"/>
  <c r="D144" i="1"/>
  <c r="G144" i="1" s="1"/>
  <c r="D148" i="1"/>
  <c r="G148" i="1" s="1"/>
  <c r="D152" i="1"/>
  <c r="G152" i="1" s="1"/>
  <c r="D156" i="1"/>
  <c r="G156" i="1" s="1"/>
  <c r="D160" i="1"/>
  <c r="G160" i="1" s="1"/>
  <c r="D164" i="1"/>
  <c r="G164" i="1" s="1"/>
  <c r="D169" i="1"/>
  <c r="G169" i="1" s="1"/>
  <c r="D38" i="1"/>
  <c r="G38" i="1" s="1"/>
  <c r="D42" i="1"/>
  <c r="G42" i="1" s="1"/>
  <c r="D46" i="1"/>
  <c r="G46" i="1" s="1"/>
  <c r="D50" i="1"/>
  <c r="G50" i="1" s="1"/>
  <c r="D54" i="1"/>
  <c r="G54" i="1" s="1"/>
  <c r="D59" i="1"/>
  <c r="G59" i="1" s="1"/>
  <c r="D64" i="1"/>
  <c r="G64" i="1" s="1"/>
  <c r="D68" i="1"/>
  <c r="G68" i="1" s="1"/>
  <c r="D72" i="1"/>
  <c r="G72" i="1" s="1"/>
  <c r="D76" i="1"/>
  <c r="G76" i="1" s="1"/>
  <c r="D81" i="1"/>
  <c r="G81" i="1" s="1"/>
  <c r="D85" i="1"/>
  <c r="G85" i="1" s="1"/>
  <c r="D89" i="1"/>
  <c r="G89" i="1" s="1"/>
  <c r="D93" i="1"/>
  <c r="G93" i="1" s="1"/>
  <c r="D97" i="1"/>
  <c r="G97" i="1" s="1"/>
  <c r="D101" i="1"/>
  <c r="G101" i="1" s="1"/>
  <c r="D106" i="1"/>
  <c r="G106" i="1" s="1"/>
  <c r="D110" i="1"/>
  <c r="G110" i="1" s="1"/>
  <c r="D114" i="1"/>
  <c r="G114" i="1" s="1"/>
  <c r="D124" i="1"/>
  <c r="G124" i="1" s="1"/>
  <c r="D128" i="1"/>
  <c r="G128" i="1" s="1"/>
  <c r="D133" i="1"/>
  <c r="G133" i="1" s="1"/>
  <c r="D137" i="1"/>
  <c r="G137" i="1" s="1"/>
  <c r="D141" i="1"/>
  <c r="G141" i="1" s="1"/>
  <c r="D145" i="1"/>
  <c r="G145" i="1" s="1"/>
  <c r="D149" i="1"/>
  <c r="G149" i="1" s="1"/>
  <c r="D153" i="1"/>
  <c r="G153" i="1" s="1"/>
  <c r="D157" i="1"/>
  <c r="G157" i="1" s="1"/>
  <c r="D161" i="1"/>
  <c r="G161" i="1" s="1"/>
  <c r="D166" i="1"/>
  <c r="G166" i="1" s="1"/>
  <c r="D170" i="1"/>
  <c r="G170" i="1" s="1"/>
  <c r="D22" i="1"/>
  <c r="G22" i="1" s="1"/>
  <c r="D125" i="1"/>
  <c r="G125" i="1" s="1"/>
  <c r="D129" i="1"/>
  <c r="G129" i="1" s="1"/>
  <c r="D134" i="1"/>
  <c r="G134" i="1" s="1"/>
  <c r="D138" i="1"/>
  <c r="G138" i="1" s="1"/>
  <c r="D142" i="1"/>
  <c r="G142" i="1" s="1"/>
  <c r="D146" i="1"/>
  <c r="G146" i="1" s="1"/>
  <c r="D150" i="1"/>
  <c r="G150" i="1" s="1"/>
  <c r="D154" i="1"/>
  <c r="G154" i="1" s="1"/>
  <c r="D158" i="1"/>
  <c r="G158" i="1" s="1"/>
  <c r="D162" i="1"/>
  <c r="G162" i="1" s="1"/>
  <c r="D167" i="1"/>
  <c r="G167" i="1" s="1"/>
  <c r="D171" i="1"/>
  <c r="G171" i="1" s="1"/>
  <c r="D122" i="1"/>
  <c r="G122" i="1" s="1"/>
  <c r="D126" i="1"/>
  <c r="G126" i="1" s="1"/>
  <c r="D130" i="1"/>
  <c r="G130" i="1" s="1"/>
  <c r="D135" i="1"/>
  <c r="G135" i="1" s="1"/>
  <c r="D139" i="1"/>
  <c r="G139" i="1" s="1"/>
  <c r="D143" i="1"/>
  <c r="G143" i="1" s="1"/>
  <c r="D147" i="1"/>
  <c r="G147" i="1" s="1"/>
  <c r="D151" i="1"/>
  <c r="G151" i="1" s="1"/>
  <c r="D155" i="1"/>
  <c r="G155" i="1" s="1"/>
  <c r="D159" i="1"/>
  <c r="G159" i="1" s="1"/>
  <c r="D163" i="1"/>
  <c r="G163" i="1" s="1"/>
  <c r="D87" i="1"/>
  <c r="G87" i="1" s="1"/>
  <c r="D119" i="1"/>
  <c r="G119" i="1" s="1"/>
  <c r="D121" i="1"/>
  <c r="G121" i="1" s="1"/>
  <c r="D117" i="1"/>
  <c r="G117" i="1" s="1"/>
</calcChain>
</file>

<file path=xl/sharedStrings.xml><?xml version="1.0" encoding="utf-8"?>
<sst xmlns="http://schemas.openxmlformats.org/spreadsheetml/2006/main" count="339" uniqueCount="187">
  <si>
    <t>Region/Economy</t>
  </si>
  <si>
    <r>
      <t>Income group</t>
    </r>
    <r>
      <rPr>
        <b/>
        <vertAlign val="superscript"/>
        <sz val="8"/>
        <color rgb="FF000000"/>
        <rFont val="Calibri"/>
        <family val="2"/>
      </rPr>
      <t>a</t>
    </r>
  </si>
  <si>
    <t>Total imports</t>
  </si>
  <si>
    <t>MFN import share</t>
  </si>
  <si>
    <t>MFN</t>
  </si>
  <si>
    <t>MFN dutiable share</t>
  </si>
  <si>
    <t>Preferential share</t>
  </si>
  <si>
    <t>(USD million)</t>
  </si>
  <si>
    <t>duty-free share</t>
  </si>
  <si>
    <t>Africa</t>
  </si>
  <si>
    <t>Algeria*</t>
  </si>
  <si>
    <t>LM</t>
  </si>
  <si>
    <t>Angola*</t>
  </si>
  <si>
    <t>Benin*</t>
  </si>
  <si>
    <t>Botswana*</t>
  </si>
  <si>
    <t>UM</t>
  </si>
  <si>
    <t>Burkina Faso*</t>
  </si>
  <si>
    <t>L</t>
  </si>
  <si>
    <t>Burundi*</t>
  </si>
  <si>
    <t>Cabo Verde*</t>
  </si>
  <si>
    <t>Cameroon*</t>
  </si>
  <si>
    <t>Central African Republic*</t>
  </si>
  <si>
    <t>Comoros*</t>
  </si>
  <si>
    <t>Congo*</t>
  </si>
  <si>
    <t>Côte d'Ivoire*</t>
  </si>
  <si>
    <t>Democratic Republic of the Congo*</t>
  </si>
  <si>
    <t>Egypt*</t>
  </si>
  <si>
    <t>Eswatini*</t>
  </si>
  <si>
    <t>Ethiopia*</t>
  </si>
  <si>
    <t>Gabon*</t>
  </si>
  <si>
    <t>Ghana*</t>
  </si>
  <si>
    <t>Guinea*</t>
  </si>
  <si>
    <t>Guinea-Bissau*</t>
  </si>
  <si>
    <t>Kenya*</t>
  </si>
  <si>
    <t>Lesotho*</t>
  </si>
  <si>
    <t>Liberia*</t>
  </si>
  <si>
    <t>Libya*</t>
  </si>
  <si>
    <t>Madagascar*</t>
  </si>
  <si>
    <t>Malawi*</t>
  </si>
  <si>
    <t>Mali*</t>
  </si>
  <si>
    <t>Mauritania*</t>
  </si>
  <si>
    <t>Mauritius*</t>
  </si>
  <si>
    <t>Morocco*</t>
  </si>
  <si>
    <t>Mozambique*</t>
  </si>
  <si>
    <t>Namibia*</t>
  </si>
  <si>
    <t>Niger*</t>
  </si>
  <si>
    <t>Nigeria*</t>
  </si>
  <si>
    <t>Rwanda*</t>
  </si>
  <si>
    <t>Sao Tomé and Principe*</t>
  </si>
  <si>
    <t>Senegal*</t>
  </si>
  <si>
    <t>Seychelles*</t>
  </si>
  <si>
    <t>H</t>
  </si>
  <si>
    <t>Sierra Leone*</t>
  </si>
  <si>
    <t>South Africa*</t>
  </si>
  <si>
    <t>Sudan*</t>
  </si>
  <si>
    <t>Tanzania*</t>
  </si>
  <si>
    <t>The Gambia*</t>
  </si>
  <si>
    <t>Togo*</t>
  </si>
  <si>
    <t>Tunisia*</t>
  </si>
  <si>
    <t>Uganda*</t>
  </si>
  <si>
    <t>Zambia*</t>
  </si>
  <si>
    <t>Zimbabwe*</t>
  </si>
  <si>
    <t>Central Asia</t>
  </si>
  <si>
    <t>Kazakhstan*</t>
  </si>
  <si>
    <t>Kyrgyz Republic*</t>
  </si>
  <si>
    <t>Tajikistan*</t>
  </si>
  <si>
    <t>Uzbekistan*</t>
  </si>
  <si>
    <t>East Asia</t>
  </si>
  <si>
    <t>Brunei Darussalam*</t>
  </si>
  <si>
    <t>Cambodia*</t>
  </si>
  <si>
    <t>China*</t>
  </si>
  <si>
    <t>Chinese Taipei*</t>
  </si>
  <si>
    <t>Hong Kong, China*</t>
  </si>
  <si>
    <t>Indonesia*</t>
  </si>
  <si>
    <t>Japan</t>
  </si>
  <si>
    <t>Korea, Republic of*</t>
  </si>
  <si>
    <t>Lao People's Democratic Republic*</t>
  </si>
  <si>
    <t>Macao, China*</t>
  </si>
  <si>
    <t>Malaysia*</t>
  </si>
  <si>
    <t>Mongolia*</t>
  </si>
  <si>
    <t>Myanmar*</t>
  </si>
  <si>
    <t>Philippines*</t>
  </si>
  <si>
    <t>Singapore*</t>
  </si>
  <si>
    <t>Thailand*</t>
  </si>
  <si>
    <t>Timor-Leste*</t>
  </si>
  <si>
    <t>Viet Nam*</t>
  </si>
  <si>
    <t>Europe</t>
  </si>
  <si>
    <t>Albania*</t>
  </si>
  <si>
    <t>Andorra*</t>
  </si>
  <si>
    <t>Armenia*</t>
  </si>
  <si>
    <t>Azerbaijan*</t>
  </si>
  <si>
    <t>Belarus*</t>
  </si>
  <si>
    <t>Bosnia and Herzegovina*</t>
  </si>
  <si>
    <t>European Union</t>
  </si>
  <si>
    <t>Georgia*</t>
  </si>
  <si>
    <t>Greenland*</t>
  </si>
  <si>
    <t>Iceland</t>
  </si>
  <si>
    <t>Moldova, Republic of*</t>
  </si>
  <si>
    <t>Montenegro*</t>
  </si>
  <si>
    <t>North Macedonia*</t>
  </si>
  <si>
    <t>Norway</t>
  </si>
  <si>
    <t>Russian Federation*</t>
  </si>
  <si>
    <t>Serbia*</t>
  </si>
  <si>
    <t>Switzerland</t>
  </si>
  <si>
    <t>Türkiye*</t>
  </si>
  <si>
    <t>Ukraine*</t>
  </si>
  <si>
    <t>United Kingdom*</t>
  </si>
  <si>
    <t>UNMIK/Kosovo*</t>
  </si>
  <si>
    <t>Middle East</t>
  </si>
  <si>
    <t>Bahrain, Kingdom of*</t>
  </si>
  <si>
    <t>Iran*</t>
  </si>
  <si>
    <t>Israel*</t>
  </si>
  <si>
    <t>Jordan*</t>
  </si>
  <si>
    <t>Kuwait, the State of*</t>
  </si>
  <si>
    <t>Lebanese Republic*</t>
  </si>
  <si>
    <t>Oman*</t>
  </si>
  <si>
    <t>Palestine*</t>
  </si>
  <si>
    <t>Qatar*</t>
  </si>
  <si>
    <t>Saudi Arabia, Kingdom of*</t>
  </si>
  <si>
    <t>United Arab Emirates*</t>
  </si>
  <si>
    <t>Yemen*</t>
  </si>
  <si>
    <t>North America</t>
  </si>
  <si>
    <t>Bermuda*</t>
  </si>
  <si>
    <t>Canada</t>
  </si>
  <si>
    <t>Mexico*</t>
  </si>
  <si>
    <t>United States of America</t>
  </si>
  <si>
    <t>Oceania</t>
  </si>
  <si>
    <t>Australia</t>
  </si>
  <si>
    <t>Fiji*</t>
  </si>
  <si>
    <t>French Polynesia*</t>
  </si>
  <si>
    <t>Kiribati*</t>
  </si>
  <si>
    <t>New Zealand*</t>
  </si>
  <si>
    <t>Palau*</t>
  </si>
  <si>
    <t>Papua New Guinea*</t>
  </si>
  <si>
    <t>Samoa*</t>
  </si>
  <si>
    <t>Solomon Islands*</t>
  </si>
  <si>
    <t>Tonga*</t>
  </si>
  <si>
    <t>South and Central America and the Caribbean</t>
  </si>
  <si>
    <t>Antigua and Barbuda*</t>
  </si>
  <si>
    <t>Argentina*</t>
  </si>
  <si>
    <t>Aruba, Netherlands with respect to*</t>
  </si>
  <si>
    <t>Not classified</t>
  </si>
  <si>
    <t>Bahamas*</t>
  </si>
  <si>
    <t>Barbados*</t>
  </si>
  <si>
    <t>Belize*</t>
  </si>
  <si>
    <t>Bolivia, Plurinational State of*</t>
  </si>
  <si>
    <t>Brazil*</t>
  </si>
  <si>
    <t>Cayman Islands*</t>
  </si>
  <si>
    <t>Chile*</t>
  </si>
  <si>
    <t>Colombia*</t>
  </si>
  <si>
    <t>Costa Rica*</t>
  </si>
  <si>
    <t>Cuba*</t>
  </si>
  <si>
    <t>Dominica*</t>
  </si>
  <si>
    <t>Dominican Republic*</t>
  </si>
  <si>
    <t>Ecuador*</t>
  </si>
  <si>
    <t>El Salvador*</t>
  </si>
  <si>
    <t>Grenada*</t>
  </si>
  <si>
    <t>Guatemala*</t>
  </si>
  <si>
    <t>Guyana*</t>
  </si>
  <si>
    <t>Honduras*</t>
  </si>
  <si>
    <t>Jamaica*</t>
  </si>
  <si>
    <t>Montserrat*</t>
  </si>
  <si>
    <t>Nicaragua*</t>
  </si>
  <si>
    <t>Panama*</t>
  </si>
  <si>
    <t>Paraguay*</t>
  </si>
  <si>
    <t>Peru*</t>
  </si>
  <si>
    <t>Saint Kitts and Nevis*</t>
  </si>
  <si>
    <t>Saint Lucia*</t>
  </si>
  <si>
    <t>Saint Vincent and the Grenadines*</t>
  </si>
  <si>
    <t>Suriname*</t>
  </si>
  <si>
    <t>Trinidad and Tobago*</t>
  </si>
  <si>
    <t>Uruguay*</t>
  </si>
  <si>
    <t>West Asia</t>
  </si>
  <si>
    <t>Afghanistan*</t>
  </si>
  <si>
    <t>Bangladesh*</t>
  </si>
  <si>
    <t>India*</t>
  </si>
  <si>
    <t>Maldives*</t>
  </si>
  <si>
    <t>Nepal*</t>
  </si>
  <si>
    <t>Pakistan*</t>
  </si>
  <si>
    <t>Sri Lanka*</t>
  </si>
  <si>
    <t>a Income groups as defined by the World Bank, https://datahelpdesk.worldbank.org/knowledgebase/articles/906519-world-bank-country-and-lending-groups</t>
  </si>
  <si>
    <t xml:space="preserve">  -&gt; L-low income, LM-lower-middle income, UM-upper-middle income, H-high income.</t>
  </si>
  <si>
    <r>
      <rPr>
        <b/>
        <sz val="11"/>
        <color theme="1"/>
        <rFont val="Aptos Narrow"/>
        <family val="2"/>
        <scheme val="minor"/>
      </rPr>
      <t>Source</t>
    </r>
    <r>
      <rPr>
        <sz val="11"/>
        <color theme="1"/>
        <rFont val="Aptos Narrow"/>
        <family val="2"/>
        <scheme val="minor"/>
      </rPr>
      <t>: WTO Integrated Database, WTO Analytical Database, and World Bank, 2024</t>
    </r>
  </si>
  <si>
    <t>* MFN and preferential shares estimated based on methodology outlined in ERSD-2025-02 working paper, section 4</t>
  </si>
  <si>
    <t>Based on ERSD-2025-02 working paper "Significance of MFN terms in Global Trade:  A comprehensive analysis"</t>
  </si>
  <si>
    <t>MFN and preferential trade shares by regions and economies, 2022</t>
  </si>
  <si>
    <t>Total imports in USD million and shares by duty category in 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</si>
</sst>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vertAlign val="superscript"/>
      <sz val="8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C5E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9" fontId="3" fillId="2" borderId="7" xfId="0" applyNumberFormat="1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Stat\IDB\Requests\2019\MFN%20trade%20briefing\2%20files\all_2901_fix.xlsx" TargetMode="External"/><Relationship Id="rId1" Type="http://schemas.openxmlformats.org/officeDocument/2006/relationships/externalLinkPath" Target="/Stat/IDB/Requests/2019/MFN%20trade%20briefing/2%20files/all_2901_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_before"/>
      <sheetName val="percentages_before"/>
      <sheetName val="all_after"/>
      <sheetName val="datablog"/>
      <sheetName val="Sheet5"/>
      <sheetName val="percentages_after"/>
      <sheetName val="Sheet4"/>
    </sheetNames>
    <sheetDataSet>
      <sheetData sheetId="0"/>
      <sheetData sheetId="1"/>
      <sheetData sheetId="2">
        <row r="1">
          <cell r="A1" t="str">
            <v>Asterisk</v>
          </cell>
          <cell r="B1" t="str">
            <v>Reporter_code</v>
          </cell>
          <cell r="C1" t="str">
            <v>Sum of MFN DF</v>
          </cell>
          <cell r="D1" t="str">
            <v>Sum of MFN dutiable</v>
          </cell>
          <cell r="E1" t="str">
            <v>Sum of delta value</v>
          </cell>
          <cell r="F1" t="str">
            <v>Sum of Pref_obs</v>
          </cell>
          <cell r="G1" t="str">
            <v>Sum of Total (USD millions)</v>
          </cell>
        </row>
        <row r="2">
          <cell r="A2" t="str">
            <v>Afghanistan*</v>
          </cell>
          <cell r="B2" t="str">
            <v>C004</v>
          </cell>
          <cell r="C2">
            <v>8.9499999999999993</v>
          </cell>
          <cell r="D2">
            <v>8473.6299999999992</v>
          </cell>
          <cell r="E2">
            <v>13.09</v>
          </cell>
          <cell r="F2">
            <v>72.348153333820306</v>
          </cell>
          <cell r="G2">
            <v>8568.0138768699908</v>
          </cell>
        </row>
        <row r="3">
          <cell r="A3" t="str">
            <v>Albania*</v>
          </cell>
          <cell r="B3" t="str">
            <v>C008</v>
          </cell>
          <cell r="C3">
            <v>4635.17</v>
          </cell>
          <cell r="D3">
            <v>1208.3499999999999</v>
          </cell>
          <cell r="E3">
            <v>615.5</v>
          </cell>
          <cell r="F3">
            <v>1964.7519829482401</v>
          </cell>
          <cell r="G3">
            <v>8423.7732667292603</v>
          </cell>
        </row>
        <row r="4">
          <cell r="A4" t="str">
            <v>Algeria*</v>
          </cell>
          <cell r="B4" t="str">
            <v>C012</v>
          </cell>
          <cell r="C4">
            <v>950.34</v>
          </cell>
          <cell r="D4">
            <v>45102.32</v>
          </cell>
          <cell r="E4">
            <v>0</v>
          </cell>
          <cell r="F4">
            <v>0</v>
          </cell>
          <cell r="G4">
            <v>46052.661444737903</v>
          </cell>
        </row>
        <row r="5">
          <cell r="A5" t="str">
            <v>Andorra*</v>
          </cell>
          <cell r="B5" t="str">
            <v>C020</v>
          </cell>
          <cell r="C5">
            <v>0</v>
          </cell>
          <cell r="D5">
            <v>1864.1</v>
          </cell>
          <cell r="E5">
            <v>0</v>
          </cell>
          <cell r="F5">
            <v>0</v>
          </cell>
          <cell r="G5">
            <v>1864.100189</v>
          </cell>
        </row>
        <row r="6">
          <cell r="A6" t="str">
            <v>Angola*</v>
          </cell>
          <cell r="B6" t="str">
            <v>C024</v>
          </cell>
          <cell r="C6">
            <v>7410.21</v>
          </cell>
          <cell r="D6">
            <v>10164.51</v>
          </cell>
          <cell r="E6">
            <v>37.99</v>
          </cell>
          <cell r="F6">
            <v>230.390817672916</v>
          </cell>
          <cell r="G6">
            <v>17843.094918891999</v>
          </cell>
        </row>
        <row r="7">
          <cell r="A7" t="str">
            <v>Antigua and Barbuda*</v>
          </cell>
          <cell r="B7" t="str">
            <v>C028</v>
          </cell>
          <cell r="C7">
            <v>18.260000000000002</v>
          </cell>
          <cell r="D7">
            <v>504.02</v>
          </cell>
          <cell r="E7">
            <v>20.329999999999998</v>
          </cell>
          <cell r="F7">
            <v>85.335095396334793</v>
          </cell>
          <cell r="G7">
            <v>627.94513033299995</v>
          </cell>
        </row>
        <row r="8">
          <cell r="A8" t="str">
            <v>Azerbaijan*</v>
          </cell>
          <cell r="B8" t="str">
            <v>C031</v>
          </cell>
          <cell r="C8">
            <v>4082.54</v>
          </cell>
          <cell r="D8">
            <v>8313.5499999999993</v>
          </cell>
          <cell r="E8">
            <v>490.4</v>
          </cell>
          <cell r="F8">
            <v>1640.7862002536599</v>
          </cell>
          <cell r="G8">
            <v>14527.287637379901</v>
          </cell>
        </row>
        <row r="9">
          <cell r="A9" t="str">
            <v>Argentina*</v>
          </cell>
          <cell r="B9" t="str">
            <v>C032</v>
          </cell>
          <cell r="C9">
            <v>12411.529999999999</v>
          </cell>
          <cell r="D9">
            <v>47111.77</v>
          </cell>
          <cell r="E9">
            <v>4753.24</v>
          </cell>
          <cell r="F9">
            <v>17198.826747757499</v>
          </cell>
          <cell r="G9">
            <v>81475.368555210007</v>
          </cell>
        </row>
        <row r="10">
          <cell r="A10" t="str">
            <v>Australia</v>
          </cell>
          <cell r="B10" t="str">
            <v>C036</v>
          </cell>
          <cell r="C10">
            <v>143664.26999999999</v>
          </cell>
          <cell r="D10">
            <v>23697.09</v>
          </cell>
          <cell r="E10">
            <v>9578.93</v>
          </cell>
          <cell r="F10">
            <v>110291.318855</v>
          </cell>
          <cell r="G10">
            <v>287231.61083339999</v>
          </cell>
        </row>
        <row r="11">
          <cell r="A11" t="str">
            <v>Bahamas*</v>
          </cell>
          <cell r="B11" t="str">
            <v>C044</v>
          </cell>
          <cell r="C11">
            <v>0</v>
          </cell>
          <cell r="D11">
            <v>3757.85</v>
          </cell>
          <cell r="E11">
            <v>0</v>
          </cell>
          <cell r="F11">
            <v>0</v>
          </cell>
          <cell r="G11">
            <v>3757.84744799999</v>
          </cell>
        </row>
        <row r="12">
          <cell r="A12" t="str">
            <v>Bahrain, Kingdom of*</v>
          </cell>
          <cell r="B12" t="str">
            <v>C048</v>
          </cell>
          <cell r="C12">
            <v>2447.44</v>
          </cell>
          <cell r="D12">
            <v>9916.16</v>
          </cell>
          <cell r="E12">
            <v>651.92999999999995</v>
          </cell>
          <cell r="F12">
            <v>2468.0487406095899</v>
          </cell>
          <cell r="G12">
            <v>15483.5717428275</v>
          </cell>
        </row>
        <row r="13">
          <cell r="A13" t="str">
            <v>Bangladesh*</v>
          </cell>
          <cell r="B13" t="str">
            <v>C050</v>
          </cell>
          <cell r="C13">
            <v>9258.8799999999992</v>
          </cell>
          <cell r="D13">
            <v>33684.32</v>
          </cell>
          <cell r="E13">
            <v>951.53</v>
          </cell>
          <cell r="F13">
            <v>3352.3365661314901</v>
          </cell>
          <cell r="G13">
            <v>47247.069331539402</v>
          </cell>
        </row>
        <row r="14">
          <cell r="A14" t="str">
            <v>Armenia*</v>
          </cell>
          <cell r="B14" t="str">
            <v>C051</v>
          </cell>
          <cell r="C14">
            <v>2000.21</v>
          </cell>
          <cell r="D14">
            <v>3132.2</v>
          </cell>
          <cell r="E14">
            <v>845.78</v>
          </cell>
          <cell r="F14">
            <v>2684.0872074193799</v>
          </cell>
          <cell r="G14">
            <v>8662.2689457399993</v>
          </cell>
        </row>
        <row r="15">
          <cell r="A15" t="str">
            <v>Barbados*</v>
          </cell>
          <cell r="B15" t="str">
            <v>C052</v>
          </cell>
          <cell r="C15">
            <v>112.44999999999999</v>
          </cell>
          <cell r="D15">
            <v>1619.92</v>
          </cell>
          <cell r="E15">
            <v>117.9</v>
          </cell>
          <cell r="F15">
            <v>221.90140614264399</v>
          </cell>
          <cell r="G15">
            <v>2072.1667379999899</v>
          </cell>
        </row>
        <row r="16">
          <cell r="A16" t="str">
            <v>Bermuda*</v>
          </cell>
          <cell r="B16" t="str">
            <v>C060</v>
          </cell>
          <cell r="C16">
            <v>0</v>
          </cell>
          <cell r="D16">
            <v>1192.26</v>
          </cell>
          <cell r="E16">
            <v>0</v>
          </cell>
          <cell r="F16">
            <v>0</v>
          </cell>
          <cell r="G16">
            <v>1192.2578483699899</v>
          </cell>
        </row>
        <row r="17">
          <cell r="A17" t="str">
            <v>Bolivia, Plurinational State of*</v>
          </cell>
          <cell r="B17" t="str">
            <v>C068</v>
          </cell>
          <cell r="C17">
            <v>990.07</v>
          </cell>
          <cell r="D17">
            <v>5422.98</v>
          </cell>
          <cell r="E17">
            <v>2633.99</v>
          </cell>
          <cell r="F17">
            <v>4001.9020163395999</v>
          </cell>
          <cell r="G17">
            <v>13048.938093000001</v>
          </cell>
        </row>
        <row r="18">
          <cell r="A18" t="str">
            <v>Bosnia and Herzegovina*</v>
          </cell>
          <cell r="B18" t="str">
            <v>C070</v>
          </cell>
          <cell r="C18">
            <v>1851.41</v>
          </cell>
          <cell r="D18">
            <v>5498</v>
          </cell>
          <cell r="E18">
            <v>2146.44</v>
          </cell>
          <cell r="F18">
            <v>5883.7882012482196</v>
          </cell>
          <cell r="G18">
            <v>15379.6321671609</v>
          </cell>
        </row>
        <row r="19">
          <cell r="A19" t="str">
            <v>Botswana*</v>
          </cell>
          <cell r="B19" t="str">
            <v>C072</v>
          </cell>
          <cell r="C19">
            <v>3931.15</v>
          </cell>
          <cell r="D19">
            <v>385.19</v>
          </cell>
          <cell r="E19">
            <v>1313.87</v>
          </cell>
          <cell r="F19">
            <v>2484.7068587963499</v>
          </cell>
          <cell r="G19">
            <v>8114.911513084</v>
          </cell>
        </row>
        <row r="20">
          <cell r="A20" t="str">
            <v>Brazil*</v>
          </cell>
          <cell r="B20" t="str">
            <v>C076</v>
          </cell>
          <cell r="C20">
            <v>81783.03</v>
          </cell>
          <cell r="D20">
            <v>153553.06</v>
          </cell>
          <cell r="E20">
            <v>8295.6200000000008</v>
          </cell>
          <cell r="F20">
            <v>28806.85</v>
          </cell>
          <cell r="G20">
            <v>272438.56</v>
          </cell>
        </row>
        <row r="21">
          <cell r="A21" t="str">
            <v>Belize*</v>
          </cell>
          <cell r="B21" t="str">
            <v>C084</v>
          </cell>
          <cell r="C21">
            <v>207.38</v>
          </cell>
          <cell r="D21">
            <v>1116.76</v>
          </cell>
          <cell r="E21">
            <v>10.72</v>
          </cell>
          <cell r="F21">
            <v>46.493945634307302</v>
          </cell>
          <cell r="G21">
            <v>1381.3539175502001</v>
          </cell>
        </row>
        <row r="22">
          <cell r="A22" t="str">
            <v>Solomon Islands*</v>
          </cell>
          <cell r="B22" t="str">
            <v>C090</v>
          </cell>
          <cell r="C22">
            <v>85.4</v>
          </cell>
          <cell r="D22">
            <v>515.99</v>
          </cell>
          <cell r="E22">
            <v>0</v>
          </cell>
          <cell r="F22">
            <v>0</v>
          </cell>
          <cell r="G22">
            <v>601.38852917079998</v>
          </cell>
        </row>
        <row r="23">
          <cell r="A23" t="str">
            <v>Brunei Darussalam*</v>
          </cell>
          <cell r="B23" t="str">
            <v>C096</v>
          </cell>
          <cell r="C23">
            <v>9065.76</v>
          </cell>
          <cell r="D23">
            <v>27.39</v>
          </cell>
          <cell r="E23">
            <v>15.91</v>
          </cell>
          <cell r="F23">
            <v>74.9273933183499</v>
          </cell>
          <cell r="G23">
            <v>9183.9914401502792</v>
          </cell>
        </row>
        <row r="24">
          <cell r="A24" t="str">
            <v>Myanmar*</v>
          </cell>
          <cell r="B24" t="str">
            <v>C104</v>
          </cell>
          <cell r="C24">
            <v>973.18999999999994</v>
          </cell>
          <cell r="D24">
            <v>3789.9100000000003</v>
          </cell>
          <cell r="E24">
            <v>4461.8999999999996</v>
          </cell>
          <cell r="F24">
            <v>8178.3544370875998</v>
          </cell>
          <cell r="G24">
            <v>17403.358930549799</v>
          </cell>
        </row>
        <row r="25">
          <cell r="A25" t="str">
            <v>Burundi*</v>
          </cell>
          <cell r="B25" t="str">
            <v>C108</v>
          </cell>
          <cell r="C25">
            <v>447.41</v>
          </cell>
          <cell r="D25">
            <v>302.51</v>
          </cell>
          <cell r="E25">
            <v>176.03</v>
          </cell>
          <cell r="F25">
            <v>334.51775919615898</v>
          </cell>
          <cell r="G25">
            <v>1260.470568428</v>
          </cell>
        </row>
        <row r="26">
          <cell r="A26" t="str">
            <v>Belarus*</v>
          </cell>
          <cell r="B26" t="str">
            <v>C112</v>
          </cell>
          <cell r="C26">
            <v>5304.12</v>
          </cell>
          <cell r="D26">
            <v>35622.71</v>
          </cell>
          <cell r="E26">
            <v>178.47</v>
          </cell>
          <cell r="F26">
            <v>705.39351805405397</v>
          </cell>
          <cell r="G26">
            <v>41810.690399999999</v>
          </cell>
        </row>
        <row r="27">
          <cell r="A27" t="str">
            <v>Cambodia*</v>
          </cell>
          <cell r="B27" t="str">
            <v>C116</v>
          </cell>
          <cell r="C27">
            <v>9047.83</v>
          </cell>
          <cell r="D27">
            <v>4806.25</v>
          </cell>
          <cell r="E27">
            <v>4120.9399999999996</v>
          </cell>
          <cell r="F27">
            <v>11962.6116169301</v>
          </cell>
          <cell r="G27">
            <v>29937.63252503</v>
          </cell>
        </row>
        <row r="28">
          <cell r="A28" t="str">
            <v>Cameroon*</v>
          </cell>
          <cell r="B28" t="str">
            <v>C120</v>
          </cell>
          <cell r="C28">
            <v>23.66</v>
          </cell>
          <cell r="D28">
            <v>5418.81</v>
          </cell>
          <cell r="E28">
            <v>428.96</v>
          </cell>
          <cell r="F28">
            <v>1097.7333706336999</v>
          </cell>
          <cell r="G28">
            <v>6969.1628306908897</v>
          </cell>
        </row>
        <row r="29">
          <cell r="A29" t="str">
            <v>Canada</v>
          </cell>
          <cell r="B29" t="str">
            <v>C124</v>
          </cell>
          <cell r="C29">
            <v>359978.49</v>
          </cell>
          <cell r="D29">
            <v>34978.410000000003</v>
          </cell>
          <cell r="E29">
            <v>13580.44</v>
          </cell>
          <cell r="F29">
            <v>105750.03718299999</v>
          </cell>
          <cell r="G29">
            <v>514287.37994990102</v>
          </cell>
        </row>
        <row r="30">
          <cell r="A30" t="str">
            <v>Cabo Verde*</v>
          </cell>
          <cell r="B30" t="str">
            <v>C132</v>
          </cell>
          <cell r="C30">
            <v>86.72</v>
          </cell>
          <cell r="D30">
            <v>1685.65</v>
          </cell>
          <cell r="E30">
            <v>0</v>
          </cell>
          <cell r="F30">
            <v>0</v>
          </cell>
          <cell r="G30">
            <v>1772.3690003899901</v>
          </cell>
        </row>
        <row r="31">
          <cell r="A31" t="str">
            <v>Cayman Islands*</v>
          </cell>
          <cell r="B31" t="str">
            <v>C136</v>
          </cell>
          <cell r="C31">
            <v>0</v>
          </cell>
          <cell r="D31">
            <v>1537.81</v>
          </cell>
          <cell r="E31">
            <v>0</v>
          </cell>
          <cell r="F31">
            <v>0</v>
          </cell>
          <cell r="G31">
            <v>1537.8067229999999</v>
          </cell>
        </row>
        <row r="32">
          <cell r="A32" t="str">
            <v>Central African Republic*</v>
          </cell>
          <cell r="B32" t="str">
            <v>C140</v>
          </cell>
          <cell r="C32">
            <v>45.680000000000007</v>
          </cell>
          <cell r="D32">
            <v>510.6</v>
          </cell>
          <cell r="E32">
            <v>13.22</v>
          </cell>
          <cell r="F32">
            <v>53.8813223109061</v>
          </cell>
          <cell r="G32">
            <v>623.38039002100004</v>
          </cell>
        </row>
        <row r="33">
          <cell r="A33" t="str">
            <v>Sri Lanka*</v>
          </cell>
          <cell r="B33" t="str">
            <v>C144</v>
          </cell>
          <cell r="C33">
            <v>9825.06</v>
          </cell>
          <cell r="D33">
            <v>6986.86</v>
          </cell>
          <cell r="E33">
            <v>145.16</v>
          </cell>
          <cell r="F33">
            <v>602.42207226937205</v>
          </cell>
          <cell r="G33">
            <v>17559.493987308899</v>
          </cell>
        </row>
        <row r="34">
          <cell r="A34" t="str">
            <v>Chile*</v>
          </cell>
          <cell r="B34" t="str">
            <v>C152</v>
          </cell>
          <cell r="C34">
            <v>204.77999999999997</v>
          </cell>
          <cell r="D34">
            <v>6056.6299999999992</v>
          </cell>
          <cell r="E34">
            <v>25225.15</v>
          </cell>
          <cell r="F34">
            <v>66159.842351068801</v>
          </cell>
          <cell r="G34">
            <v>97646.400588409902</v>
          </cell>
        </row>
        <row r="35">
          <cell r="A35" t="str">
            <v>China*</v>
          </cell>
          <cell r="B35" t="str">
            <v>C156</v>
          </cell>
          <cell r="C35">
            <v>1396618.55</v>
          </cell>
          <cell r="D35">
            <v>827100.90999999992</v>
          </cell>
          <cell r="E35">
            <v>77239.649999999994</v>
          </cell>
          <cell r="F35">
            <v>284824.80437929899</v>
          </cell>
          <cell r="G35">
            <v>2585783.9131929898</v>
          </cell>
        </row>
        <row r="36">
          <cell r="A36" t="str">
            <v>Chinese Taipei*</v>
          </cell>
          <cell r="B36" t="str">
            <v>C158</v>
          </cell>
          <cell r="C36">
            <v>291545.64</v>
          </cell>
          <cell r="D36">
            <v>98195.03</v>
          </cell>
          <cell r="E36">
            <v>3150.27</v>
          </cell>
          <cell r="F36">
            <v>11040.759443368401</v>
          </cell>
          <cell r="G36">
            <v>403931.69599999901</v>
          </cell>
        </row>
        <row r="37">
          <cell r="A37" t="str">
            <v>Colombia*</v>
          </cell>
          <cell r="B37" t="str">
            <v>C170</v>
          </cell>
          <cell r="C37">
            <v>35860.689999999995</v>
          </cell>
          <cell r="D37">
            <v>19045.89</v>
          </cell>
          <cell r="E37">
            <v>4800.83</v>
          </cell>
          <cell r="F37">
            <v>16169.9883323208</v>
          </cell>
          <cell r="G37">
            <v>75877.398332320809</v>
          </cell>
        </row>
        <row r="38">
          <cell r="A38" t="str">
            <v>Comoros*</v>
          </cell>
          <cell r="B38" t="str">
            <v>C174</v>
          </cell>
          <cell r="C38">
            <v>116.99</v>
          </cell>
          <cell r="D38">
            <v>207.93</v>
          </cell>
          <cell r="E38">
            <v>0.34</v>
          </cell>
          <cell r="F38">
            <v>1.22093565610695</v>
          </cell>
          <cell r="G38">
            <v>326.48666811499999</v>
          </cell>
        </row>
        <row r="39">
          <cell r="A39" t="str">
            <v>Congo*</v>
          </cell>
          <cell r="B39" t="str">
            <v>C178</v>
          </cell>
          <cell r="C39">
            <v>15.86</v>
          </cell>
          <cell r="D39">
            <v>2335.64</v>
          </cell>
          <cell r="E39">
            <v>0</v>
          </cell>
          <cell r="F39">
            <v>0</v>
          </cell>
          <cell r="G39">
            <v>2351.5031153359901</v>
          </cell>
        </row>
        <row r="40">
          <cell r="A40" t="str">
            <v>Democratic Republic of the Congo*</v>
          </cell>
          <cell r="B40" t="str">
            <v>C180</v>
          </cell>
          <cell r="C40">
            <v>4.1399999999999997</v>
          </cell>
          <cell r="D40">
            <v>11402.4</v>
          </cell>
          <cell r="E40">
            <v>0</v>
          </cell>
          <cell r="F40">
            <v>0</v>
          </cell>
          <cell r="G40">
            <v>11406.533703286999</v>
          </cell>
        </row>
        <row r="41">
          <cell r="A41" t="str">
            <v>Costa Rica*</v>
          </cell>
          <cell r="B41" t="str">
            <v>C188</v>
          </cell>
          <cell r="C41">
            <v>8858.31</v>
          </cell>
          <cell r="D41">
            <v>2816.23</v>
          </cell>
          <cell r="E41">
            <v>2887.53</v>
          </cell>
          <cell r="F41">
            <v>6833.0810750168603</v>
          </cell>
          <cell r="G41">
            <v>21395.146474344099</v>
          </cell>
        </row>
        <row r="42">
          <cell r="A42" t="str">
            <v>Cuba*</v>
          </cell>
          <cell r="B42" t="str">
            <v>C192</v>
          </cell>
          <cell r="C42">
            <v>1748.81</v>
          </cell>
          <cell r="D42">
            <v>6499.54</v>
          </cell>
          <cell r="E42">
            <v>718.31</v>
          </cell>
          <cell r="F42">
            <v>850.24532120338097</v>
          </cell>
          <cell r="G42">
            <v>9816.9025437899909</v>
          </cell>
        </row>
        <row r="43">
          <cell r="A43" t="str">
            <v>Benin*</v>
          </cell>
          <cell r="B43" t="str">
            <v>C204</v>
          </cell>
          <cell r="C43">
            <v>227.82</v>
          </cell>
          <cell r="D43">
            <v>3215.25</v>
          </cell>
          <cell r="E43">
            <v>120.04</v>
          </cell>
          <cell r="F43">
            <v>283.49141732198399</v>
          </cell>
          <cell r="G43">
            <v>3846.6060860777202</v>
          </cell>
        </row>
        <row r="44">
          <cell r="A44" t="str">
            <v>Dominica*</v>
          </cell>
          <cell r="B44" t="str">
            <v>C212</v>
          </cell>
          <cell r="C44">
            <v>28.17</v>
          </cell>
          <cell r="D44">
            <v>157.33000000000001</v>
          </cell>
          <cell r="E44">
            <v>0.92</v>
          </cell>
          <cell r="F44">
            <v>3.9435423194928401</v>
          </cell>
          <cell r="G44">
            <v>190.37075669599901</v>
          </cell>
        </row>
        <row r="45">
          <cell r="A45" t="str">
            <v>Dominican Republic*</v>
          </cell>
          <cell r="B45" t="str">
            <v>C214</v>
          </cell>
          <cell r="C45">
            <v>11997.679999999998</v>
          </cell>
          <cell r="D45">
            <v>7228.01</v>
          </cell>
          <cell r="E45">
            <v>3656.29</v>
          </cell>
          <cell r="F45">
            <v>7938.1440849062001</v>
          </cell>
          <cell r="G45">
            <v>30820.119605713899</v>
          </cell>
        </row>
        <row r="46">
          <cell r="A46" t="str">
            <v>Ecuador*</v>
          </cell>
          <cell r="B46" t="str">
            <v>C218</v>
          </cell>
          <cell r="C46">
            <v>14288.11</v>
          </cell>
          <cell r="D46">
            <v>14521.75</v>
          </cell>
          <cell r="E46">
            <v>750.71</v>
          </cell>
          <cell r="F46">
            <v>2969.67278626491</v>
          </cell>
          <cell r="G46">
            <v>32530.236056145899</v>
          </cell>
        </row>
        <row r="47">
          <cell r="A47" t="str">
            <v>El Salvador*</v>
          </cell>
          <cell r="B47" t="str">
            <v>C222</v>
          </cell>
          <cell r="C47">
            <v>5477.01</v>
          </cell>
          <cell r="D47">
            <v>2496.0300000000002</v>
          </cell>
          <cell r="E47">
            <v>2540.31</v>
          </cell>
          <cell r="F47">
            <v>6550.4548118787197</v>
          </cell>
          <cell r="G47">
            <v>17063.812541700001</v>
          </cell>
        </row>
        <row r="48">
          <cell r="A48" t="str">
            <v>Ethiopia*</v>
          </cell>
          <cell r="B48" t="str">
            <v>C231</v>
          </cell>
          <cell r="C48">
            <v>2546.7600000000002</v>
          </cell>
          <cell r="D48">
            <v>13857.53</v>
          </cell>
          <cell r="E48">
            <v>27.85</v>
          </cell>
          <cell r="F48">
            <v>105.66472793061401</v>
          </cell>
          <cell r="G48">
            <v>16537.801018888</v>
          </cell>
        </row>
        <row r="49">
          <cell r="A49" t="str">
            <v>Fiji*</v>
          </cell>
          <cell r="B49" t="str">
            <v>C242</v>
          </cell>
          <cell r="C49">
            <v>678.3</v>
          </cell>
          <cell r="D49">
            <v>2290.12</v>
          </cell>
          <cell r="E49">
            <v>5.39</v>
          </cell>
          <cell r="F49">
            <v>23.226313905944998</v>
          </cell>
          <cell r="G49">
            <v>2997.0443693439902</v>
          </cell>
        </row>
        <row r="50">
          <cell r="A50" t="str">
            <v>French Polynesia*</v>
          </cell>
          <cell r="B50" t="str">
            <v>C258</v>
          </cell>
          <cell r="C50">
            <v>0</v>
          </cell>
          <cell r="D50">
            <v>2220.1799999999998</v>
          </cell>
          <cell r="E50">
            <v>0</v>
          </cell>
          <cell r="F50">
            <v>0</v>
          </cell>
          <cell r="G50">
            <v>2220.1766969999999</v>
          </cell>
        </row>
        <row r="51">
          <cell r="A51" t="str">
            <v>Gabon*</v>
          </cell>
          <cell r="B51" t="str">
            <v>C266</v>
          </cell>
          <cell r="C51">
            <v>30.83</v>
          </cell>
          <cell r="D51">
            <v>3615.28</v>
          </cell>
          <cell r="E51">
            <v>0</v>
          </cell>
          <cell r="F51">
            <v>0</v>
          </cell>
          <cell r="G51">
            <v>3646.1109473810002</v>
          </cell>
        </row>
        <row r="52">
          <cell r="A52" t="str">
            <v>Georgia*</v>
          </cell>
          <cell r="B52" t="str">
            <v>C268</v>
          </cell>
          <cell r="C52">
            <v>9725.67</v>
          </cell>
          <cell r="D52">
            <v>1606.49</v>
          </cell>
          <cell r="E52">
            <v>337.48</v>
          </cell>
          <cell r="F52">
            <v>1877.9005584726301</v>
          </cell>
          <cell r="G52">
            <v>13547.5461892</v>
          </cell>
        </row>
        <row r="53">
          <cell r="A53" t="str">
            <v>The Gambia*</v>
          </cell>
          <cell r="B53" t="str">
            <v>C270</v>
          </cell>
          <cell r="C53">
            <v>11.49</v>
          </cell>
          <cell r="D53">
            <v>395.7</v>
          </cell>
          <cell r="E53">
            <v>179.13</v>
          </cell>
          <cell r="F53">
            <v>122.059482943644</v>
          </cell>
          <cell r="G53">
            <v>708.37930970000002</v>
          </cell>
        </row>
        <row r="54">
          <cell r="A54" t="str">
            <v>Palestine*</v>
          </cell>
          <cell r="B54" t="str">
            <v>C275</v>
          </cell>
          <cell r="C54">
            <v>0</v>
          </cell>
          <cell r="D54">
            <v>9088.6299999999992</v>
          </cell>
          <cell r="E54">
            <v>0</v>
          </cell>
          <cell r="F54">
            <v>0</v>
          </cell>
          <cell r="G54">
            <v>9088.6321360759994</v>
          </cell>
        </row>
        <row r="55">
          <cell r="A55" t="str">
            <v>Ghana*</v>
          </cell>
          <cell r="B55" t="str">
            <v>C288</v>
          </cell>
          <cell r="C55">
            <v>912.04</v>
          </cell>
          <cell r="D55">
            <v>12789.47</v>
          </cell>
          <cell r="E55">
            <v>1403.11</v>
          </cell>
          <cell r="F55">
            <v>2858.0396681815701</v>
          </cell>
          <cell r="G55">
            <v>17962.659788510999</v>
          </cell>
        </row>
        <row r="56">
          <cell r="A56" t="str">
            <v>Kiribati*</v>
          </cell>
          <cell r="B56" t="str">
            <v>C296</v>
          </cell>
          <cell r="C56">
            <v>0</v>
          </cell>
          <cell r="D56">
            <v>173.82</v>
          </cell>
          <cell r="E56">
            <v>0</v>
          </cell>
          <cell r="F56">
            <v>0</v>
          </cell>
          <cell r="G56">
            <v>173.82372799999899</v>
          </cell>
        </row>
        <row r="57">
          <cell r="A57" t="str">
            <v>Greenland*</v>
          </cell>
          <cell r="B57" t="str">
            <v>C304</v>
          </cell>
          <cell r="C57">
            <v>0</v>
          </cell>
          <cell r="D57">
            <v>829.14</v>
          </cell>
          <cell r="E57">
            <v>0</v>
          </cell>
          <cell r="F57">
            <v>0</v>
          </cell>
          <cell r="G57">
            <v>829.14466900000002</v>
          </cell>
        </row>
        <row r="58">
          <cell r="A58" t="str">
            <v>Grenada*</v>
          </cell>
          <cell r="B58" t="str">
            <v>C308</v>
          </cell>
          <cell r="C58">
            <v>24.85</v>
          </cell>
          <cell r="D58">
            <v>550.71</v>
          </cell>
          <cell r="E58">
            <v>3.12</v>
          </cell>
          <cell r="F58">
            <v>10.5854678103731</v>
          </cell>
          <cell r="G58">
            <v>589.27012532599895</v>
          </cell>
        </row>
        <row r="59">
          <cell r="A59" t="str">
            <v>Guatemala*</v>
          </cell>
          <cell r="B59" t="str">
            <v>C320</v>
          </cell>
          <cell r="C59">
            <v>12635.699999999999</v>
          </cell>
          <cell r="D59">
            <v>6681.79</v>
          </cell>
          <cell r="E59">
            <v>4124.46</v>
          </cell>
          <cell r="F59">
            <v>8664.6496168946796</v>
          </cell>
          <cell r="G59">
            <v>32106.603149999999</v>
          </cell>
        </row>
        <row r="60">
          <cell r="A60" t="str">
            <v>Guinea*</v>
          </cell>
          <cell r="B60" t="str">
            <v>C324</v>
          </cell>
          <cell r="C60">
            <v>65.62</v>
          </cell>
          <cell r="D60">
            <v>4593.54</v>
          </cell>
          <cell r="E60">
            <v>106.33</v>
          </cell>
          <cell r="F60">
            <v>234.13377928100701</v>
          </cell>
          <cell r="G60">
            <v>4999.6233999999904</v>
          </cell>
        </row>
        <row r="61">
          <cell r="A61" t="str">
            <v>Guyana*</v>
          </cell>
          <cell r="B61" t="str">
            <v>C328</v>
          </cell>
          <cell r="C61">
            <v>371.05</v>
          </cell>
          <cell r="D61">
            <v>1612.95</v>
          </cell>
          <cell r="E61">
            <v>865.21</v>
          </cell>
          <cell r="F61">
            <v>760.47195941705502</v>
          </cell>
          <cell r="G61">
            <v>3609.6847914295899</v>
          </cell>
        </row>
        <row r="62">
          <cell r="A62" t="str">
            <v>Honduras*</v>
          </cell>
          <cell r="B62" t="str">
            <v>C340</v>
          </cell>
          <cell r="C62">
            <v>3593.33</v>
          </cell>
          <cell r="D62">
            <v>2129.4</v>
          </cell>
          <cell r="E62">
            <v>2185.8000000000002</v>
          </cell>
          <cell r="F62">
            <v>5936.9458764402598</v>
          </cell>
          <cell r="G62">
            <v>13845.468377691899</v>
          </cell>
        </row>
        <row r="63">
          <cell r="A63" t="str">
            <v>Hong Kong, China*</v>
          </cell>
          <cell r="B63" t="str">
            <v>C344</v>
          </cell>
          <cell r="C63">
            <v>667081.16</v>
          </cell>
          <cell r="D63">
            <v>0</v>
          </cell>
          <cell r="E63">
            <v>0</v>
          </cell>
          <cell r="F63">
            <v>0</v>
          </cell>
          <cell r="G63">
            <v>667081.16408797901</v>
          </cell>
        </row>
        <row r="64">
          <cell r="A64" t="str">
            <v>Iceland</v>
          </cell>
          <cell r="B64" t="str">
            <v>C352</v>
          </cell>
          <cell r="C64">
            <v>8841.32</v>
          </cell>
          <cell r="D64">
            <v>206.57</v>
          </cell>
          <cell r="E64">
            <v>16.05</v>
          </cell>
          <cell r="F64">
            <v>223.808113499999</v>
          </cell>
          <cell r="G64">
            <v>9287.7527390999894</v>
          </cell>
        </row>
        <row r="65">
          <cell r="A65" t="str">
            <v>India*</v>
          </cell>
          <cell r="B65" t="str">
            <v>C356</v>
          </cell>
          <cell r="C65">
            <v>32655.880000000005</v>
          </cell>
          <cell r="D65">
            <v>490894.76</v>
          </cell>
          <cell r="E65">
            <v>50812.03</v>
          </cell>
          <cell r="F65">
            <v>139679.78864649599</v>
          </cell>
          <cell r="G65">
            <v>714042.45205299906</v>
          </cell>
        </row>
        <row r="66">
          <cell r="A66" t="str">
            <v>Indonesia*</v>
          </cell>
          <cell r="B66" t="str">
            <v>C360</v>
          </cell>
          <cell r="C66">
            <v>75253.240000000005</v>
          </cell>
          <cell r="D66">
            <v>42238.32</v>
          </cell>
          <cell r="E66">
            <v>28159.75</v>
          </cell>
          <cell r="F66">
            <v>91733.116019331006</v>
          </cell>
          <cell r="G66">
            <v>237384.430419999</v>
          </cell>
        </row>
        <row r="67">
          <cell r="A67" t="str">
            <v>Iran*</v>
          </cell>
          <cell r="B67" t="str">
            <v>C364</v>
          </cell>
          <cell r="C67">
            <v>0</v>
          </cell>
          <cell r="D67">
            <v>52865.11</v>
          </cell>
          <cell r="E67">
            <v>0</v>
          </cell>
          <cell r="F67">
            <v>0</v>
          </cell>
          <cell r="G67">
            <v>52865.113699342</v>
          </cell>
        </row>
        <row r="68">
          <cell r="A68" t="str">
            <v>Israel*</v>
          </cell>
          <cell r="B68" t="str">
            <v>C376</v>
          </cell>
          <cell r="C68">
            <v>54488.35</v>
          </cell>
          <cell r="D68">
            <v>18114.87</v>
          </cell>
          <cell r="E68">
            <v>3944.47</v>
          </cell>
          <cell r="F68">
            <v>16363.4252281238</v>
          </cell>
          <cell r="G68">
            <v>92911.110000000306</v>
          </cell>
        </row>
        <row r="69">
          <cell r="A69" t="str">
            <v>Côte d'Ivoire*</v>
          </cell>
          <cell r="B69" t="str">
            <v>C384</v>
          </cell>
          <cell r="C69">
            <v>818.75</v>
          </cell>
          <cell r="D69">
            <v>5490.43</v>
          </cell>
          <cell r="E69">
            <v>472.44</v>
          </cell>
          <cell r="F69">
            <v>1794.1670026110301</v>
          </cell>
          <cell r="G69">
            <v>8575.7860717261701</v>
          </cell>
        </row>
        <row r="70">
          <cell r="A70" t="str">
            <v>Jamaica*</v>
          </cell>
          <cell r="B70" t="str">
            <v>C388</v>
          </cell>
          <cell r="C70">
            <v>2954.75</v>
          </cell>
          <cell r="D70">
            <v>4521.97</v>
          </cell>
          <cell r="E70">
            <v>44.67</v>
          </cell>
          <cell r="F70">
            <v>209.637376939023</v>
          </cell>
          <cell r="G70">
            <v>7731.0314801570003</v>
          </cell>
        </row>
        <row r="71">
          <cell r="A71" t="str">
            <v>Japan</v>
          </cell>
          <cell r="B71" t="str">
            <v>C392</v>
          </cell>
          <cell r="C71">
            <v>704114.06</v>
          </cell>
          <cell r="D71">
            <v>39846.370000000003</v>
          </cell>
          <cell r="E71">
            <v>24233.07</v>
          </cell>
          <cell r="F71">
            <v>85252.540166799896</v>
          </cell>
          <cell r="G71">
            <v>853446.04435470002</v>
          </cell>
        </row>
        <row r="72">
          <cell r="A72" t="str">
            <v>Kazakhstan*</v>
          </cell>
          <cell r="B72" t="str">
            <v>C398</v>
          </cell>
          <cell r="C72">
            <v>11177.59</v>
          </cell>
          <cell r="D72">
            <v>13637.45</v>
          </cell>
          <cell r="E72">
            <v>5289.88</v>
          </cell>
          <cell r="F72">
            <v>20829.4441838895</v>
          </cell>
          <cell r="G72">
            <v>50934.360723789898</v>
          </cell>
        </row>
        <row r="73">
          <cell r="A73" t="str">
            <v>Jordan*</v>
          </cell>
          <cell r="B73" t="str">
            <v>C400</v>
          </cell>
          <cell r="C73">
            <v>12467.6</v>
          </cell>
          <cell r="D73">
            <v>8554.9699999999993</v>
          </cell>
          <cell r="E73">
            <v>2200.4299999999998</v>
          </cell>
          <cell r="F73">
            <v>3926.4803437034002</v>
          </cell>
          <cell r="G73">
            <v>27149.484394093899</v>
          </cell>
        </row>
        <row r="74">
          <cell r="A74" t="str">
            <v>Kenya*</v>
          </cell>
          <cell r="B74" t="str">
            <v>C404</v>
          </cell>
          <cell r="C74">
            <v>9035.4699999999993</v>
          </cell>
          <cell r="D74">
            <v>9603.64</v>
          </cell>
          <cell r="E74">
            <v>669.78</v>
          </cell>
          <cell r="F74">
            <v>1791.98884202203</v>
          </cell>
          <cell r="G74">
            <v>21100.8812750789</v>
          </cell>
        </row>
        <row r="75">
          <cell r="A75" t="str">
            <v>Korea, Republic of*</v>
          </cell>
          <cell r="B75" t="str">
            <v>C410</v>
          </cell>
          <cell r="C75">
            <v>251615.32</v>
          </cell>
          <cell r="D75">
            <v>180933.63999999998</v>
          </cell>
          <cell r="E75">
            <v>72548.820000000007</v>
          </cell>
          <cell r="F75">
            <v>226271.875644824</v>
          </cell>
          <cell r="G75">
            <v>731369.65687800001</v>
          </cell>
        </row>
        <row r="76">
          <cell r="A76" t="str">
            <v>Kuwait, the State of*</v>
          </cell>
          <cell r="B76" t="str">
            <v>C414</v>
          </cell>
          <cell r="C76">
            <v>8199.06</v>
          </cell>
          <cell r="D76">
            <v>20864.61</v>
          </cell>
          <cell r="E76">
            <v>1429.24</v>
          </cell>
          <cell r="F76">
            <v>5433.2112911834902</v>
          </cell>
          <cell r="G76">
            <v>35926.1211423719</v>
          </cell>
        </row>
        <row r="77">
          <cell r="A77" t="str">
            <v>Kyrgyz Republic*</v>
          </cell>
          <cell r="B77" t="str">
            <v>C417</v>
          </cell>
          <cell r="C77">
            <v>2296.23</v>
          </cell>
          <cell r="D77">
            <v>7467.27</v>
          </cell>
          <cell r="E77">
            <v>5.08</v>
          </cell>
          <cell r="F77">
            <v>34.377888633107702</v>
          </cell>
          <cell r="G77">
            <v>9802.9594199999992</v>
          </cell>
        </row>
        <row r="78">
          <cell r="A78" t="str">
            <v>Lao People's Democratic Republic*</v>
          </cell>
          <cell r="B78" t="str">
            <v>C418</v>
          </cell>
          <cell r="C78">
            <v>167.48</v>
          </cell>
          <cell r="D78">
            <v>635.98</v>
          </cell>
          <cell r="E78">
            <v>1736.3</v>
          </cell>
          <cell r="F78">
            <v>4268.3715947431401</v>
          </cell>
          <cell r="G78">
            <v>6808.1271293262898</v>
          </cell>
        </row>
        <row r="79">
          <cell r="A79" t="str">
            <v>Lebanese Republic*</v>
          </cell>
          <cell r="B79" t="str">
            <v>C422</v>
          </cell>
          <cell r="C79">
            <v>4622.72</v>
          </cell>
          <cell r="D79">
            <v>14868.35</v>
          </cell>
          <cell r="E79">
            <v>0</v>
          </cell>
          <cell r="F79">
            <v>0</v>
          </cell>
          <cell r="G79">
            <v>19491.067545999998</v>
          </cell>
        </row>
        <row r="80">
          <cell r="A80" t="str">
            <v>Lesotho*</v>
          </cell>
          <cell r="B80" t="str">
            <v>C426</v>
          </cell>
          <cell r="C80">
            <v>517.09</v>
          </cell>
          <cell r="D80">
            <v>221.6</v>
          </cell>
          <cell r="E80">
            <v>300.72000000000003</v>
          </cell>
          <cell r="F80">
            <v>829.99924100472595</v>
          </cell>
          <cell r="G80">
            <v>1869.40832591199</v>
          </cell>
        </row>
        <row r="81">
          <cell r="A81" t="str">
            <v>Liberia*</v>
          </cell>
          <cell r="B81" t="str">
            <v>C430</v>
          </cell>
          <cell r="C81">
            <v>50.6</v>
          </cell>
          <cell r="D81">
            <v>741.25</v>
          </cell>
          <cell r="E81">
            <v>455.95</v>
          </cell>
          <cell r="F81">
            <v>669.60016591614703</v>
          </cell>
          <cell r="G81">
            <v>1917.40955966499</v>
          </cell>
        </row>
        <row r="82">
          <cell r="A82" t="str">
            <v>Libya*</v>
          </cell>
          <cell r="B82" t="str">
            <v>C434</v>
          </cell>
          <cell r="C82">
            <v>0</v>
          </cell>
          <cell r="D82">
            <v>15663.8</v>
          </cell>
          <cell r="E82">
            <v>0</v>
          </cell>
          <cell r="F82">
            <v>0</v>
          </cell>
          <cell r="G82">
            <v>15663.796204</v>
          </cell>
        </row>
        <row r="83">
          <cell r="A83" t="str">
            <v>Macao, China*</v>
          </cell>
          <cell r="B83" t="str">
            <v>C446</v>
          </cell>
          <cell r="C83">
            <v>16941.75</v>
          </cell>
          <cell r="D83">
            <v>0</v>
          </cell>
          <cell r="E83">
            <v>0</v>
          </cell>
          <cell r="F83">
            <v>0</v>
          </cell>
          <cell r="G83">
            <v>16941.75049314</v>
          </cell>
        </row>
        <row r="84">
          <cell r="A84" t="str">
            <v>Madagascar*</v>
          </cell>
          <cell r="B84" t="str">
            <v>C450</v>
          </cell>
          <cell r="C84">
            <v>1036.21</v>
          </cell>
          <cell r="D84">
            <v>3431.58</v>
          </cell>
          <cell r="E84">
            <v>226.81</v>
          </cell>
          <cell r="F84">
            <v>845.97726688107196</v>
          </cell>
          <cell r="G84">
            <v>5540.5786579990399</v>
          </cell>
        </row>
        <row r="85">
          <cell r="A85" t="str">
            <v>Malawi*</v>
          </cell>
          <cell r="B85" t="str">
            <v>C454</v>
          </cell>
          <cell r="C85">
            <v>639.36</v>
          </cell>
          <cell r="D85">
            <v>705.03</v>
          </cell>
          <cell r="E85">
            <v>52.05</v>
          </cell>
          <cell r="F85">
            <v>189.82048111959301</v>
          </cell>
          <cell r="G85">
            <v>1586.27041551299</v>
          </cell>
        </row>
        <row r="86">
          <cell r="A86" t="str">
            <v>Malaysia*</v>
          </cell>
          <cell r="B86" t="str">
            <v>C458</v>
          </cell>
          <cell r="C86">
            <v>202545.38</v>
          </cell>
          <cell r="D86">
            <v>29950.41</v>
          </cell>
          <cell r="E86">
            <v>18078.71</v>
          </cell>
          <cell r="F86">
            <v>43360.9681590814</v>
          </cell>
          <cell r="G86">
            <v>293935.45734054199</v>
          </cell>
        </row>
        <row r="87">
          <cell r="A87" t="str">
            <v>Maldives*</v>
          </cell>
          <cell r="B87" t="str">
            <v>C462</v>
          </cell>
          <cell r="C87">
            <v>1279.93</v>
          </cell>
          <cell r="D87">
            <v>1953.68</v>
          </cell>
          <cell r="E87">
            <v>51.6</v>
          </cell>
          <cell r="F87">
            <v>202.495117784385</v>
          </cell>
          <cell r="G87">
            <v>3487.6979721855801</v>
          </cell>
        </row>
        <row r="88">
          <cell r="A88" t="str">
            <v>Mali*</v>
          </cell>
          <cell r="B88" t="str">
            <v>C466</v>
          </cell>
          <cell r="C88">
            <v>475.83</v>
          </cell>
          <cell r="D88">
            <v>2558.63</v>
          </cell>
          <cell r="E88">
            <v>980.38</v>
          </cell>
          <cell r="F88">
            <v>960.21233477817498</v>
          </cell>
          <cell r="G88">
            <v>4975.0524124388403</v>
          </cell>
        </row>
        <row r="89">
          <cell r="A89" t="str">
            <v>Mauritania*</v>
          </cell>
          <cell r="B89" t="str">
            <v>C478</v>
          </cell>
          <cell r="C89">
            <v>577.41999999999996</v>
          </cell>
          <cell r="D89">
            <v>4540.37</v>
          </cell>
          <cell r="E89">
            <v>0</v>
          </cell>
          <cell r="F89">
            <v>0</v>
          </cell>
          <cell r="G89">
            <v>5117.79081021001</v>
          </cell>
        </row>
        <row r="90">
          <cell r="A90" t="str">
            <v>Mauritius*</v>
          </cell>
          <cell r="B90" t="str">
            <v>C480</v>
          </cell>
          <cell r="C90">
            <v>6165.77</v>
          </cell>
          <cell r="D90">
            <v>224.84</v>
          </cell>
          <cell r="E90">
            <v>39.86</v>
          </cell>
          <cell r="F90">
            <v>180.971902580071</v>
          </cell>
          <cell r="G90">
            <v>6611.4357404667298</v>
          </cell>
        </row>
        <row r="91">
          <cell r="A91" t="str">
            <v>Mexico*</v>
          </cell>
          <cell r="B91" t="str">
            <v>C484</v>
          </cell>
          <cell r="C91">
            <v>243380.56</v>
          </cell>
          <cell r="D91">
            <v>188207.12999999998</v>
          </cell>
          <cell r="E91">
            <v>41783.519999999997</v>
          </cell>
          <cell r="F91">
            <v>131243.41189599899</v>
          </cell>
          <cell r="G91">
            <v>604614.61610899901</v>
          </cell>
        </row>
        <row r="92">
          <cell r="A92" t="str">
            <v>Mongolia*</v>
          </cell>
          <cell r="B92" t="str">
            <v>C496</v>
          </cell>
          <cell r="C92">
            <v>152.27000000000001</v>
          </cell>
          <cell r="D92">
            <v>5792.07</v>
          </cell>
          <cell r="E92">
            <v>1266.71</v>
          </cell>
          <cell r="F92">
            <v>1493.34540482695</v>
          </cell>
          <cell r="G92">
            <v>8704.3938223624991</v>
          </cell>
        </row>
        <row r="93">
          <cell r="A93" t="str">
            <v>Moldova, Republic of*</v>
          </cell>
          <cell r="B93" t="str">
            <v>C498</v>
          </cell>
          <cell r="C93">
            <v>5120.87</v>
          </cell>
          <cell r="D93">
            <v>1164.21</v>
          </cell>
          <cell r="E93">
            <v>550.99</v>
          </cell>
          <cell r="F93">
            <v>2382.91442086713</v>
          </cell>
          <cell r="G93">
            <v>9218.9815829999898</v>
          </cell>
        </row>
        <row r="94">
          <cell r="A94" t="str">
            <v>Montserrat*</v>
          </cell>
          <cell r="B94" t="str">
            <v>C500</v>
          </cell>
          <cell r="C94">
            <v>0</v>
          </cell>
          <cell r="D94">
            <v>39.229999999999997</v>
          </cell>
          <cell r="E94">
            <v>0</v>
          </cell>
          <cell r="F94">
            <v>0</v>
          </cell>
          <cell r="G94">
            <v>39.233812</v>
          </cell>
        </row>
        <row r="95">
          <cell r="A95" t="str">
            <v>Morocco*</v>
          </cell>
          <cell r="B95" t="str">
            <v>C504</v>
          </cell>
          <cell r="C95">
            <v>1847.71</v>
          </cell>
          <cell r="D95">
            <v>20228.439999999999</v>
          </cell>
          <cell r="E95">
            <v>13386.66</v>
          </cell>
          <cell r="F95">
            <v>37112.793878638797</v>
          </cell>
          <cell r="G95">
            <v>72575.606762302195</v>
          </cell>
        </row>
        <row r="96">
          <cell r="A96" t="str">
            <v>Mozambique*</v>
          </cell>
          <cell r="B96" t="str">
            <v>C508</v>
          </cell>
          <cell r="C96">
            <v>679.26</v>
          </cell>
          <cell r="D96">
            <v>13963.89</v>
          </cell>
          <cell r="E96">
            <v>6.99</v>
          </cell>
          <cell r="F96">
            <v>20.835575673507201</v>
          </cell>
          <cell r="G96">
            <v>14670.984867470899</v>
          </cell>
        </row>
        <row r="97">
          <cell r="A97" t="str">
            <v>Oman*</v>
          </cell>
          <cell r="B97" t="str">
            <v>C512</v>
          </cell>
          <cell r="C97">
            <v>5216.5200000000004</v>
          </cell>
          <cell r="D97">
            <v>16103.640000000001</v>
          </cell>
          <cell r="E97">
            <v>6007.76</v>
          </cell>
          <cell r="F97">
            <v>11245.0789793445</v>
          </cell>
          <cell r="G97">
            <v>38573.001755030898</v>
          </cell>
        </row>
        <row r="98">
          <cell r="A98" t="str">
            <v>Namibia*</v>
          </cell>
          <cell r="B98" t="str">
            <v>C516</v>
          </cell>
          <cell r="C98">
            <v>2914.1</v>
          </cell>
          <cell r="D98">
            <v>1567.3</v>
          </cell>
          <cell r="E98">
            <v>792.58</v>
          </cell>
          <cell r="F98">
            <v>2159.6637676754699</v>
          </cell>
          <cell r="G98">
            <v>7433.63791781699</v>
          </cell>
        </row>
        <row r="99">
          <cell r="A99" t="str">
            <v>Nepal*</v>
          </cell>
          <cell r="B99" t="str">
            <v>C524</v>
          </cell>
          <cell r="C99">
            <v>782.11</v>
          </cell>
          <cell r="D99">
            <v>8085.12</v>
          </cell>
          <cell r="E99">
            <v>1648.84</v>
          </cell>
          <cell r="F99">
            <v>3227.8336846269499</v>
          </cell>
          <cell r="G99">
            <v>13743.903611981001</v>
          </cell>
        </row>
        <row r="100">
          <cell r="A100" t="str">
            <v>Aruba, Netherlands with respect to*</v>
          </cell>
          <cell r="B100" t="str">
            <v>C533</v>
          </cell>
          <cell r="C100">
            <v>0</v>
          </cell>
          <cell r="D100">
            <v>1473.24</v>
          </cell>
          <cell r="E100">
            <v>0</v>
          </cell>
          <cell r="F100">
            <v>0</v>
          </cell>
          <cell r="G100">
            <v>1473.2380026799899</v>
          </cell>
        </row>
        <row r="101">
          <cell r="A101" t="str">
            <v>New Zealand*</v>
          </cell>
          <cell r="B101" t="str">
            <v>C554</v>
          </cell>
          <cell r="C101">
            <v>20826.78</v>
          </cell>
          <cell r="D101">
            <v>8121.54</v>
          </cell>
          <cell r="E101">
            <v>7384.03</v>
          </cell>
          <cell r="F101">
            <v>18468.057863383001</v>
          </cell>
          <cell r="G101">
            <v>54800.409164999997</v>
          </cell>
        </row>
        <row r="102">
          <cell r="A102" t="str">
            <v>Nicaragua*</v>
          </cell>
          <cell r="B102" t="str">
            <v>C558</v>
          </cell>
          <cell r="C102">
            <v>2522.9499999999998</v>
          </cell>
          <cell r="D102">
            <v>1494.38</v>
          </cell>
          <cell r="E102">
            <v>1142.05</v>
          </cell>
          <cell r="F102">
            <v>2977.5553354762801</v>
          </cell>
          <cell r="G102">
            <v>8136.9375527100001</v>
          </cell>
        </row>
        <row r="103">
          <cell r="A103" t="str">
            <v>Niger*</v>
          </cell>
          <cell r="B103" t="str">
            <v>C562</v>
          </cell>
          <cell r="C103">
            <v>209.49</v>
          </cell>
          <cell r="D103">
            <v>3117.26</v>
          </cell>
          <cell r="E103">
            <v>92.52</v>
          </cell>
          <cell r="F103">
            <v>359.73695016432998</v>
          </cell>
          <cell r="G103">
            <v>3779.0068757157401</v>
          </cell>
        </row>
        <row r="104">
          <cell r="A104" t="str">
            <v>Nigeria*</v>
          </cell>
          <cell r="B104" t="str">
            <v>C566</v>
          </cell>
          <cell r="C104">
            <v>1765.32</v>
          </cell>
          <cell r="D104">
            <v>57560.039999999994</v>
          </cell>
          <cell r="E104">
            <v>528.84</v>
          </cell>
          <cell r="F104">
            <v>817.22825236346205</v>
          </cell>
          <cell r="G104">
            <v>60671.426580802698</v>
          </cell>
        </row>
        <row r="105">
          <cell r="A105" t="str">
            <v>Norway</v>
          </cell>
          <cell r="B105" t="str">
            <v>C578</v>
          </cell>
          <cell r="C105">
            <v>96897.279999999999</v>
          </cell>
          <cell r="D105">
            <v>3006.46</v>
          </cell>
          <cell r="E105">
            <v>2628.02</v>
          </cell>
          <cell r="F105">
            <v>3203.2799728999998</v>
          </cell>
          <cell r="G105">
            <v>105735.04550019999</v>
          </cell>
        </row>
        <row r="106">
          <cell r="A106" t="str">
            <v>Palau*</v>
          </cell>
          <cell r="B106" t="str">
            <v>C585</v>
          </cell>
          <cell r="C106">
            <v>0</v>
          </cell>
          <cell r="D106">
            <v>154.41</v>
          </cell>
          <cell r="E106">
            <v>0</v>
          </cell>
          <cell r="F106">
            <v>0</v>
          </cell>
          <cell r="G106">
            <v>154.407195999999</v>
          </cell>
        </row>
        <row r="107">
          <cell r="A107" t="str">
            <v>Pakistan*</v>
          </cell>
          <cell r="B107" t="str">
            <v>C586</v>
          </cell>
          <cell r="C107">
            <v>15354.49</v>
          </cell>
          <cell r="D107">
            <v>38446.980000000003</v>
          </cell>
          <cell r="E107">
            <v>3047.39</v>
          </cell>
          <cell r="F107">
            <v>8915.6366088257892</v>
          </cell>
          <cell r="G107">
            <v>65764.498778273701</v>
          </cell>
        </row>
        <row r="108">
          <cell r="A108" t="str">
            <v>Panama*</v>
          </cell>
          <cell r="B108" t="str">
            <v>C591</v>
          </cell>
          <cell r="C108">
            <v>4718.5</v>
          </cell>
          <cell r="D108">
            <v>1879.3899999999999</v>
          </cell>
          <cell r="E108">
            <v>1011.53</v>
          </cell>
          <cell r="F108">
            <v>3566.8882208216701</v>
          </cell>
          <cell r="G108">
            <v>11176.301073999901</v>
          </cell>
        </row>
        <row r="109">
          <cell r="A109" t="str">
            <v>Papua New Guinea*</v>
          </cell>
          <cell r="B109" t="str">
            <v>C598</v>
          </cell>
          <cell r="C109">
            <v>3241.62</v>
          </cell>
          <cell r="D109">
            <v>1245</v>
          </cell>
          <cell r="E109">
            <v>2.2799999999999998</v>
          </cell>
          <cell r="F109">
            <v>11.388293499591301</v>
          </cell>
          <cell r="G109">
            <v>4500.2827938979899</v>
          </cell>
        </row>
        <row r="110">
          <cell r="A110" t="str">
            <v>Paraguay*</v>
          </cell>
          <cell r="B110" t="str">
            <v>C600</v>
          </cell>
          <cell r="C110">
            <v>3255.16</v>
          </cell>
          <cell r="D110">
            <v>12369.27</v>
          </cell>
          <cell r="E110">
            <v>108.61</v>
          </cell>
          <cell r="F110">
            <v>146.542097920977</v>
          </cell>
          <cell r="G110">
            <v>15879.5844567</v>
          </cell>
        </row>
        <row r="111">
          <cell r="A111" t="str">
            <v>Peru*</v>
          </cell>
          <cell r="B111" t="str">
            <v>C604</v>
          </cell>
          <cell r="C111">
            <v>44255.64</v>
          </cell>
          <cell r="D111">
            <v>4471.55</v>
          </cell>
          <cell r="E111">
            <v>2179.87</v>
          </cell>
          <cell r="F111">
            <v>9245.9072753314904</v>
          </cell>
          <cell r="G111">
            <v>60152.969365484998</v>
          </cell>
        </row>
        <row r="112">
          <cell r="A112" t="str">
            <v>Philippines*</v>
          </cell>
          <cell r="B112" t="str">
            <v>C608</v>
          </cell>
          <cell r="C112">
            <v>61741.23</v>
          </cell>
          <cell r="D112">
            <v>19897.990000000002</v>
          </cell>
          <cell r="E112">
            <v>12367.87</v>
          </cell>
          <cell r="F112">
            <v>51882.717397872097</v>
          </cell>
          <cell r="G112">
            <v>145889.81669800001</v>
          </cell>
        </row>
        <row r="113">
          <cell r="A113" t="str">
            <v>Guinea-Bissau*</v>
          </cell>
          <cell r="B113" t="str">
            <v>C624</v>
          </cell>
          <cell r="C113">
            <v>4.95</v>
          </cell>
          <cell r="D113">
            <v>125.74</v>
          </cell>
          <cell r="E113">
            <v>8.34</v>
          </cell>
          <cell r="F113">
            <v>26.704252343366601</v>
          </cell>
          <cell r="G113">
            <v>165.737266640017</v>
          </cell>
        </row>
        <row r="114">
          <cell r="A114" t="str">
            <v>Timor-Leste*</v>
          </cell>
          <cell r="B114" t="str">
            <v>C626</v>
          </cell>
          <cell r="C114">
            <v>0</v>
          </cell>
          <cell r="D114">
            <v>920.75</v>
          </cell>
          <cell r="E114">
            <v>0</v>
          </cell>
          <cell r="F114">
            <v>0</v>
          </cell>
          <cell r="G114">
            <v>920.74614786799998</v>
          </cell>
        </row>
        <row r="115">
          <cell r="A115" t="str">
            <v>Qatar*</v>
          </cell>
          <cell r="B115" t="str">
            <v>C634</v>
          </cell>
          <cell r="C115">
            <v>5465.14</v>
          </cell>
          <cell r="D115">
            <v>28013.87</v>
          </cell>
          <cell r="E115">
            <v>0</v>
          </cell>
          <cell r="F115">
            <v>0</v>
          </cell>
          <cell r="G115">
            <v>33479.012251068998</v>
          </cell>
        </row>
        <row r="116">
          <cell r="A116" t="str">
            <v>Russian Federation*</v>
          </cell>
          <cell r="B116" t="str">
            <v>C643</v>
          </cell>
          <cell r="C116">
            <v>67473.600000000006</v>
          </cell>
          <cell r="D116">
            <v>171380.04</v>
          </cell>
          <cell r="E116">
            <v>9667.8799999999992</v>
          </cell>
          <cell r="F116">
            <v>44963.384742823102</v>
          </cell>
          <cell r="G116">
            <v>293484.90520245698</v>
          </cell>
        </row>
        <row r="117">
          <cell r="A117" t="str">
            <v>Rwanda*</v>
          </cell>
          <cell r="B117" t="str">
            <v>C646</v>
          </cell>
          <cell r="C117">
            <v>1650.5</v>
          </cell>
          <cell r="D117">
            <v>1605.67</v>
          </cell>
          <cell r="E117">
            <v>546.57000000000005</v>
          </cell>
          <cell r="F117">
            <v>1321.91689256004</v>
          </cell>
          <cell r="G117">
            <v>5124.6559783999901</v>
          </cell>
        </row>
        <row r="118">
          <cell r="A118" t="str">
            <v>Saint Kitts and Nevis*</v>
          </cell>
          <cell r="B118" t="str">
            <v>C659</v>
          </cell>
          <cell r="C118">
            <v>24.13</v>
          </cell>
          <cell r="D118">
            <v>274.74</v>
          </cell>
          <cell r="E118">
            <v>2.2599999999999998</v>
          </cell>
          <cell r="F118">
            <v>7.8208148599831997</v>
          </cell>
          <cell r="G118">
            <v>308.94684949459997</v>
          </cell>
        </row>
        <row r="119">
          <cell r="A119" t="str">
            <v>Saint Lucia*</v>
          </cell>
          <cell r="B119" t="str">
            <v>C662</v>
          </cell>
          <cell r="C119">
            <v>124.64</v>
          </cell>
          <cell r="D119">
            <v>268.76</v>
          </cell>
          <cell r="E119">
            <v>41.01</v>
          </cell>
          <cell r="F119">
            <v>98.508482224378895</v>
          </cell>
          <cell r="G119">
            <v>532.91397708</v>
          </cell>
        </row>
        <row r="120">
          <cell r="A120" t="str">
            <v>Saint Vincent and the Grenadines*</v>
          </cell>
          <cell r="B120" t="str">
            <v>C670</v>
          </cell>
          <cell r="C120">
            <v>38.81</v>
          </cell>
          <cell r="D120">
            <v>317.41000000000003</v>
          </cell>
          <cell r="E120">
            <v>3.77</v>
          </cell>
          <cell r="F120">
            <v>12.5028342872022</v>
          </cell>
          <cell r="G120">
            <v>372.49608908699901</v>
          </cell>
        </row>
        <row r="121">
          <cell r="A121" t="str">
            <v>Sao Tomé and Principe*</v>
          </cell>
          <cell r="B121" t="str">
            <v>C678</v>
          </cell>
          <cell r="C121">
            <v>0</v>
          </cell>
          <cell r="D121">
            <v>196.3</v>
          </cell>
          <cell r="E121">
            <v>0</v>
          </cell>
          <cell r="F121">
            <v>0</v>
          </cell>
          <cell r="G121">
            <v>196.29575199999999</v>
          </cell>
        </row>
        <row r="122">
          <cell r="A122" t="str">
            <v>Saudi Arabia, Kingdom of*</v>
          </cell>
          <cell r="B122" t="str">
            <v>C682</v>
          </cell>
          <cell r="C122">
            <v>49148.33</v>
          </cell>
          <cell r="D122">
            <v>140728.47</v>
          </cell>
          <cell r="E122">
            <v>0</v>
          </cell>
          <cell r="F122">
            <v>0</v>
          </cell>
          <cell r="G122">
            <v>189876.799671466</v>
          </cell>
        </row>
        <row r="123">
          <cell r="A123" t="str">
            <v>Senegal*</v>
          </cell>
          <cell r="B123" t="str">
            <v>C686</v>
          </cell>
          <cell r="C123">
            <v>1126.1200000000001</v>
          </cell>
          <cell r="D123">
            <v>10651.380000000001</v>
          </cell>
          <cell r="E123">
            <v>53.09</v>
          </cell>
          <cell r="F123">
            <v>234.13292379276399</v>
          </cell>
          <cell r="G123">
            <v>12064.723418048699</v>
          </cell>
        </row>
        <row r="124">
          <cell r="A124" t="str">
            <v>Seychelles*</v>
          </cell>
          <cell r="B124" t="str">
            <v>C690</v>
          </cell>
          <cell r="C124">
            <v>1889.23</v>
          </cell>
          <cell r="D124">
            <v>58.94</v>
          </cell>
          <cell r="E124">
            <v>22.29</v>
          </cell>
          <cell r="F124">
            <v>141.88362929472399</v>
          </cell>
          <cell r="G124">
            <v>2112.34391031</v>
          </cell>
        </row>
        <row r="125">
          <cell r="A125" t="str">
            <v>Sierra Leone*</v>
          </cell>
          <cell r="B125" t="str">
            <v>C694</v>
          </cell>
          <cell r="C125">
            <v>41.41</v>
          </cell>
          <cell r="D125">
            <v>898.25</v>
          </cell>
          <cell r="E125">
            <v>10.23</v>
          </cell>
          <cell r="F125">
            <v>37.007183986756502</v>
          </cell>
          <cell r="G125">
            <v>986.89868779999904</v>
          </cell>
        </row>
        <row r="126">
          <cell r="A126" t="str">
            <v>Singapore*</v>
          </cell>
          <cell r="B126" t="str">
            <v>C702</v>
          </cell>
          <cell r="C126">
            <v>471587.12</v>
          </cell>
          <cell r="D126">
            <v>3235.21</v>
          </cell>
          <cell r="E126">
            <v>40.840000000000003</v>
          </cell>
          <cell r="F126">
            <v>549.70873945575897</v>
          </cell>
          <cell r="G126">
            <v>475412.87499588798</v>
          </cell>
        </row>
        <row r="127">
          <cell r="A127" t="str">
            <v>Viet Nam*</v>
          </cell>
          <cell r="B127" t="str">
            <v>C704</v>
          </cell>
          <cell r="C127">
            <v>157701.32999999999</v>
          </cell>
          <cell r="D127">
            <v>37701.42</v>
          </cell>
          <cell r="E127">
            <v>38093.85</v>
          </cell>
          <cell r="F127">
            <v>125291.712805014</v>
          </cell>
          <cell r="G127">
            <v>358788.312545077</v>
          </cell>
        </row>
        <row r="128">
          <cell r="A128" t="str">
            <v>South Africa*</v>
          </cell>
          <cell r="B128" t="str">
            <v>C710</v>
          </cell>
          <cell r="C128">
            <v>48995.799999999996</v>
          </cell>
          <cell r="D128">
            <v>46591.630000000005</v>
          </cell>
          <cell r="E128">
            <v>3892.37</v>
          </cell>
          <cell r="F128">
            <v>11826.380441662001</v>
          </cell>
          <cell r="G128">
            <v>111306.173577872</v>
          </cell>
        </row>
        <row r="129">
          <cell r="A129" t="str">
            <v>Zimbabwe*</v>
          </cell>
          <cell r="B129" t="str">
            <v>C716</v>
          </cell>
          <cell r="C129">
            <v>1634.1200000000001</v>
          </cell>
          <cell r="D129">
            <v>3482.33</v>
          </cell>
          <cell r="E129">
            <v>771.31</v>
          </cell>
          <cell r="F129">
            <v>2715.9475568245398</v>
          </cell>
          <cell r="G129">
            <v>8603.7097370180109</v>
          </cell>
        </row>
        <row r="130">
          <cell r="A130" t="str">
            <v>Sudan*</v>
          </cell>
          <cell r="B130" t="str">
            <v>C736</v>
          </cell>
          <cell r="C130">
            <v>1160.82</v>
          </cell>
          <cell r="D130">
            <v>8890.92</v>
          </cell>
          <cell r="E130">
            <v>105.96</v>
          </cell>
          <cell r="F130">
            <v>326.04116045113898</v>
          </cell>
          <cell r="G130">
            <v>10483.740855</v>
          </cell>
        </row>
        <row r="131">
          <cell r="A131" t="str">
            <v>Suriname*</v>
          </cell>
          <cell r="B131" t="str">
            <v>C740</v>
          </cell>
          <cell r="C131">
            <v>110.49</v>
          </cell>
          <cell r="D131">
            <v>1118.24</v>
          </cell>
          <cell r="E131">
            <v>228.57</v>
          </cell>
          <cell r="F131">
            <v>454.56035094239502</v>
          </cell>
          <cell r="G131">
            <v>1911.85279856067</v>
          </cell>
        </row>
        <row r="132">
          <cell r="A132" t="str">
            <v>Eswatini*</v>
          </cell>
          <cell r="B132" t="str">
            <v>C748</v>
          </cell>
          <cell r="C132">
            <v>867.3</v>
          </cell>
          <cell r="D132">
            <v>234.04</v>
          </cell>
          <cell r="E132">
            <v>241.27</v>
          </cell>
          <cell r="F132">
            <v>773.83942109930797</v>
          </cell>
          <cell r="G132">
            <v>2116.4602014100001</v>
          </cell>
        </row>
        <row r="133">
          <cell r="A133" t="str">
            <v>Switzerland</v>
          </cell>
          <cell r="B133" t="str">
            <v>C756</v>
          </cell>
          <cell r="C133">
            <v>216293.93</v>
          </cell>
          <cell r="D133">
            <v>41725.75</v>
          </cell>
          <cell r="E133">
            <v>27188.58</v>
          </cell>
          <cell r="F133">
            <v>71803.990215800004</v>
          </cell>
          <cell r="G133">
            <v>357012.23916079901</v>
          </cell>
        </row>
        <row r="134">
          <cell r="A134" t="str">
            <v>Tajikistan*</v>
          </cell>
          <cell r="B134" t="str">
            <v>C762</v>
          </cell>
          <cell r="C134">
            <v>402.12</v>
          </cell>
          <cell r="D134">
            <v>4762.55</v>
          </cell>
          <cell r="E134">
            <v>0</v>
          </cell>
          <cell r="F134">
            <v>0</v>
          </cell>
          <cell r="G134">
            <v>5164.6719402899998</v>
          </cell>
        </row>
        <row r="135">
          <cell r="A135" t="str">
            <v>Thailand*</v>
          </cell>
          <cell r="B135" t="str">
            <v>C764</v>
          </cell>
          <cell r="C135">
            <v>160205.66</v>
          </cell>
          <cell r="D135">
            <v>36359.68</v>
          </cell>
          <cell r="E135">
            <v>22079.040000000001</v>
          </cell>
          <cell r="F135">
            <v>78875.386973888701</v>
          </cell>
          <cell r="G135">
            <v>297519.772814458</v>
          </cell>
        </row>
        <row r="136">
          <cell r="A136" t="str">
            <v>Togo*</v>
          </cell>
          <cell r="B136" t="str">
            <v>C768</v>
          </cell>
          <cell r="C136">
            <v>195.61</v>
          </cell>
          <cell r="D136">
            <v>2244.54</v>
          </cell>
          <cell r="E136">
            <v>86.96</v>
          </cell>
          <cell r="F136">
            <v>264.36799930205098</v>
          </cell>
          <cell r="G136">
            <v>2791.4867608255499</v>
          </cell>
        </row>
        <row r="137">
          <cell r="A137" t="str">
            <v>Tonga*</v>
          </cell>
          <cell r="B137" t="str">
            <v>C776</v>
          </cell>
          <cell r="C137">
            <v>129.88</v>
          </cell>
          <cell r="D137">
            <v>98.02</v>
          </cell>
          <cell r="E137">
            <v>3.96</v>
          </cell>
          <cell r="F137">
            <v>15.424364067949099</v>
          </cell>
          <cell r="G137">
            <v>247.277850399632</v>
          </cell>
        </row>
        <row r="138">
          <cell r="A138" t="str">
            <v>Trinidad and Tobago*</v>
          </cell>
          <cell r="B138" t="str">
            <v>C780</v>
          </cell>
          <cell r="C138">
            <v>3349.56</v>
          </cell>
          <cell r="D138">
            <v>2340.64</v>
          </cell>
          <cell r="E138">
            <v>91.94</v>
          </cell>
          <cell r="F138">
            <v>429.12903162975499</v>
          </cell>
          <cell r="G138">
            <v>6211.2744664778002</v>
          </cell>
        </row>
        <row r="139">
          <cell r="A139" t="str">
            <v>United Arab Emirates*</v>
          </cell>
          <cell r="B139" t="str">
            <v>C784</v>
          </cell>
          <cell r="C139">
            <v>136531.59</v>
          </cell>
          <cell r="D139">
            <v>262792.34000000003</v>
          </cell>
          <cell r="E139">
            <v>5728.06</v>
          </cell>
          <cell r="F139">
            <v>15441.2013775834</v>
          </cell>
          <cell r="G139">
            <v>420493.19788721798</v>
          </cell>
        </row>
        <row r="140">
          <cell r="A140" t="str">
            <v>Tunisia*</v>
          </cell>
          <cell r="B140" t="str">
            <v>C788</v>
          </cell>
          <cell r="C140">
            <v>9489.3799999999992</v>
          </cell>
          <cell r="D140">
            <v>14726.99</v>
          </cell>
          <cell r="E140">
            <v>367.41</v>
          </cell>
          <cell r="F140">
            <v>1406.02824495612</v>
          </cell>
          <cell r="G140">
            <v>25989.811708627902</v>
          </cell>
        </row>
        <row r="141">
          <cell r="A141" t="str">
            <v>Türkiye*</v>
          </cell>
          <cell r="B141" t="str">
            <v>C792</v>
          </cell>
          <cell r="C141">
            <v>111167.76999999999</v>
          </cell>
          <cell r="D141">
            <v>131927.16999999998</v>
          </cell>
          <cell r="E141">
            <v>28398.61</v>
          </cell>
          <cell r="F141">
            <v>92259.62</v>
          </cell>
          <cell r="G141">
            <v>363753.17</v>
          </cell>
        </row>
        <row r="142">
          <cell r="A142" t="str">
            <v>Uganda*</v>
          </cell>
          <cell r="B142" t="str">
            <v>C800</v>
          </cell>
          <cell r="C142">
            <v>3575.5</v>
          </cell>
          <cell r="D142">
            <v>3232.82</v>
          </cell>
          <cell r="E142">
            <v>465.75</v>
          </cell>
          <cell r="F142">
            <v>1811.9619830760701</v>
          </cell>
          <cell r="G142">
            <v>9086.03668035999</v>
          </cell>
        </row>
        <row r="143">
          <cell r="A143" t="str">
            <v>Ukraine*</v>
          </cell>
          <cell r="B143" t="str">
            <v>C804</v>
          </cell>
          <cell r="C143">
            <v>18050.600000000002</v>
          </cell>
          <cell r="D143">
            <v>16448.25</v>
          </cell>
          <cell r="E143">
            <v>6858.43</v>
          </cell>
          <cell r="F143">
            <v>13938.473532940299</v>
          </cell>
          <cell r="G143">
            <v>55295.7483905099</v>
          </cell>
        </row>
        <row r="144">
          <cell r="A144" t="str">
            <v>North Macedonia*</v>
          </cell>
          <cell r="B144" t="str">
            <v>C807</v>
          </cell>
          <cell r="C144">
            <v>5598.99</v>
          </cell>
          <cell r="D144">
            <v>2417.56</v>
          </cell>
          <cell r="E144">
            <v>1428.52</v>
          </cell>
          <cell r="F144">
            <v>3311.6985655490198</v>
          </cell>
          <cell r="G144">
            <v>12756.764556513501</v>
          </cell>
        </row>
        <row r="145">
          <cell r="A145" t="str">
            <v>Egypt*</v>
          </cell>
          <cell r="B145" t="str">
            <v>C818</v>
          </cell>
          <cell r="C145">
            <v>0</v>
          </cell>
          <cell r="D145">
            <v>96188.04</v>
          </cell>
          <cell r="E145">
            <v>0</v>
          </cell>
          <cell r="F145">
            <v>0</v>
          </cell>
          <cell r="G145">
            <v>96188.042711347895</v>
          </cell>
        </row>
        <row r="146">
          <cell r="A146" t="str">
            <v>United Kingdom*</v>
          </cell>
          <cell r="B146" t="str">
            <v>C826</v>
          </cell>
          <cell r="C146">
            <v>437113.63999999996</v>
          </cell>
          <cell r="D146">
            <v>100586.18000000001</v>
          </cell>
          <cell r="E146">
            <v>46695.19</v>
          </cell>
          <cell r="F146">
            <v>186724.664356672</v>
          </cell>
          <cell r="G146">
            <v>771119.670871999</v>
          </cell>
        </row>
        <row r="147">
          <cell r="A147" t="str">
            <v>Tanzania*</v>
          </cell>
          <cell r="B147" t="str">
            <v>C834</v>
          </cell>
          <cell r="C147">
            <v>7264.87</v>
          </cell>
          <cell r="D147">
            <v>7189.06</v>
          </cell>
          <cell r="E147">
            <v>369.39</v>
          </cell>
          <cell r="F147">
            <v>829.45037642883005</v>
          </cell>
          <cell r="G147">
            <v>15652.773306884101</v>
          </cell>
        </row>
        <row r="148">
          <cell r="A148" t="str">
            <v>United States of America</v>
          </cell>
          <cell r="B148" t="str">
            <v>C840</v>
          </cell>
          <cell r="C148">
            <v>1607280.13</v>
          </cell>
          <cell r="D148">
            <v>751177.02</v>
          </cell>
          <cell r="E148">
            <v>200766.82</v>
          </cell>
          <cell r="F148">
            <v>546034.77847599995</v>
          </cell>
          <cell r="G148">
            <v>3105258.7428179998</v>
          </cell>
        </row>
        <row r="149">
          <cell r="A149" t="str">
            <v>Burkina Faso*</v>
          </cell>
          <cell r="B149" t="str">
            <v>C854</v>
          </cell>
          <cell r="C149">
            <v>577.37</v>
          </cell>
          <cell r="D149">
            <v>3908.29</v>
          </cell>
          <cell r="E149">
            <v>453.93</v>
          </cell>
          <cell r="F149">
            <v>707.51823879121503</v>
          </cell>
          <cell r="G149">
            <v>5647.1093411462198</v>
          </cell>
        </row>
        <row r="150">
          <cell r="A150" t="str">
            <v>Uruguay*</v>
          </cell>
          <cell r="B150" t="str">
            <v>C858</v>
          </cell>
          <cell r="C150">
            <v>3251.15</v>
          </cell>
          <cell r="D150">
            <v>5282.1</v>
          </cell>
          <cell r="E150">
            <v>791.44</v>
          </cell>
          <cell r="F150">
            <v>3566.80631984107</v>
          </cell>
          <cell r="G150">
            <v>12891.494315718101</v>
          </cell>
        </row>
        <row r="151">
          <cell r="A151" t="str">
            <v>Uzbekistan*</v>
          </cell>
          <cell r="B151" t="str">
            <v>C860</v>
          </cell>
          <cell r="C151">
            <v>14668.79</v>
          </cell>
          <cell r="D151">
            <v>13595.2</v>
          </cell>
          <cell r="E151">
            <v>0</v>
          </cell>
          <cell r="F151">
            <v>0</v>
          </cell>
          <cell r="G151">
            <v>28263.983602019998</v>
          </cell>
        </row>
        <row r="152">
          <cell r="A152" t="str">
            <v>Samoa*</v>
          </cell>
          <cell r="B152" t="str">
            <v>C882</v>
          </cell>
          <cell r="C152">
            <v>55.28</v>
          </cell>
          <cell r="D152">
            <v>255.64</v>
          </cell>
          <cell r="E152">
            <v>35.369999999999997</v>
          </cell>
          <cell r="F152">
            <v>21.9596632909481</v>
          </cell>
          <cell r="G152">
            <v>368.24021563299999</v>
          </cell>
        </row>
        <row r="153">
          <cell r="A153" t="str">
            <v>Yemen*</v>
          </cell>
          <cell r="B153" t="str">
            <v>C887</v>
          </cell>
          <cell r="C153">
            <v>691.84</v>
          </cell>
          <cell r="D153">
            <v>4024.12</v>
          </cell>
          <cell r="E153">
            <v>0</v>
          </cell>
          <cell r="F153">
            <v>0</v>
          </cell>
          <cell r="G153">
            <v>4715.9587413099998</v>
          </cell>
        </row>
        <row r="154">
          <cell r="A154" t="str">
            <v>UNMIK/Kosovo*</v>
          </cell>
          <cell r="B154" t="str">
            <v>C888</v>
          </cell>
          <cell r="C154">
            <v>0</v>
          </cell>
          <cell r="D154">
            <v>5923.65</v>
          </cell>
          <cell r="E154">
            <v>0</v>
          </cell>
          <cell r="F154">
            <v>0</v>
          </cell>
          <cell r="G154">
            <v>5923.65075295112</v>
          </cell>
        </row>
        <row r="155">
          <cell r="A155" t="str">
            <v>Serbia*</v>
          </cell>
          <cell r="B155" t="str">
            <v>C892</v>
          </cell>
          <cell r="C155">
            <v>342.18</v>
          </cell>
          <cell r="D155">
            <v>15757.05</v>
          </cell>
          <cell r="E155">
            <v>5993.28</v>
          </cell>
          <cell r="F155">
            <v>19051.234413493399</v>
          </cell>
          <cell r="G155">
            <v>41143.747552000001</v>
          </cell>
        </row>
        <row r="156">
          <cell r="A156" t="str">
            <v>Montenegro*</v>
          </cell>
          <cell r="B156" t="str">
            <v>C893</v>
          </cell>
          <cell r="C156">
            <v>1356.01</v>
          </cell>
          <cell r="D156">
            <v>360.09</v>
          </cell>
          <cell r="E156">
            <v>515.97</v>
          </cell>
          <cell r="F156">
            <v>1489.2352570492501</v>
          </cell>
          <cell r="G156">
            <v>3721.3025317575198</v>
          </cell>
        </row>
        <row r="157">
          <cell r="A157" t="str">
            <v>Zambia*</v>
          </cell>
          <cell r="B157" t="str">
            <v>C894</v>
          </cell>
          <cell r="C157">
            <v>3592.47</v>
          </cell>
          <cell r="D157">
            <v>5396.03</v>
          </cell>
          <cell r="E157">
            <v>3.06</v>
          </cell>
          <cell r="F157">
            <v>12.361525060018399</v>
          </cell>
          <cell r="G157">
            <v>9003.919006778</v>
          </cell>
        </row>
        <row r="158">
          <cell r="A158" t="str">
            <v>European Union</v>
          </cell>
          <cell r="B158" t="str">
            <v>U918</v>
          </cell>
          <cell r="C158">
            <v>1692823.58</v>
          </cell>
          <cell r="D158">
            <v>492942.07</v>
          </cell>
          <cell r="E158">
            <v>157716.25</v>
          </cell>
          <cell r="F158">
            <v>462839.68887880002</v>
          </cell>
          <cell r="G158">
            <v>2806321.5915345</v>
          </cell>
        </row>
        <row r="160">
          <cell r="A160" t="str">
            <v>WORLD</v>
          </cell>
          <cell r="C160">
            <v>10302186.729999997</v>
          </cell>
          <cell r="D160">
            <v>5383093.2600000016</v>
          </cell>
          <cell r="E160">
            <v>1053379.2400000002</v>
          </cell>
          <cell r="F160">
            <v>3357563.2023133859</v>
          </cell>
          <cell r="G160">
            <v>20096222.408293173</v>
          </cell>
        </row>
        <row r="161">
          <cell r="C161">
            <v>0.51264294954003697</v>
          </cell>
          <cell r="D161">
            <v>0.26786592776653106</v>
          </cell>
          <cell r="E161">
            <v>5.2416778566567755E-2</v>
          </cell>
          <cell r="F161">
            <v>0.16707434532212428</v>
          </cell>
        </row>
        <row r="162">
          <cell r="D162">
            <v>0.3202827063330988</v>
          </cell>
        </row>
      </sheetData>
      <sheetData sheetId="3"/>
      <sheetData sheetId="4"/>
      <sheetData sheetId="5">
        <row r="1">
          <cell r="A1" t="str">
            <v>Asterisk</v>
          </cell>
          <cell r="B1" t="str">
            <v>Reporter_code</v>
          </cell>
          <cell r="C1" t="str">
            <v>Sum of MFN DF</v>
          </cell>
          <cell r="D1" t="str">
            <v>Sum of MFN dutiable</v>
          </cell>
          <cell r="E1" t="str">
            <v>Sum of delta value</v>
          </cell>
        </row>
        <row r="2">
          <cell r="A2" t="str">
            <v>Afghanistan*</v>
          </cell>
          <cell r="B2" t="str">
            <v>C004</v>
          </cell>
          <cell r="C2">
            <v>1.0445828086438106E-3</v>
          </cell>
          <cell r="D2">
            <v>0.9889841591964752</v>
          </cell>
          <cell r="E2">
            <v>1.5277753033684338E-3</v>
          </cell>
        </row>
        <row r="3">
          <cell r="A3" t="str">
            <v>Albania*</v>
          </cell>
          <cell r="B3" t="str">
            <v>C008</v>
          </cell>
          <cell r="C3">
            <v>0.55024866567897546</v>
          </cell>
          <cell r="D3">
            <v>0.14344521887507686</v>
          </cell>
          <cell r="E3">
            <v>7.306701884189995E-2</v>
          </cell>
        </row>
        <row r="4">
          <cell r="A4" t="str">
            <v>Algeria*</v>
          </cell>
          <cell r="B4" t="str">
            <v>C012</v>
          </cell>
          <cell r="C4">
            <v>2.0635940903011338E-2</v>
          </cell>
          <cell r="D4">
            <v>0.97936402772555742</v>
          </cell>
          <cell r="E4">
            <v>0</v>
          </cell>
        </row>
        <row r="5">
          <cell r="A5" t="str">
            <v>Andorra*</v>
          </cell>
          <cell r="B5" t="str">
            <v>C020</v>
          </cell>
          <cell r="C5">
            <v>0</v>
          </cell>
          <cell r="D5">
            <v>0.99999989861059979</v>
          </cell>
          <cell r="E5">
            <v>0</v>
          </cell>
        </row>
        <row r="6">
          <cell r="A6" t="str">
            <v>Angola*</v>
          </cell>
          <cell r="B6" t="str">
            <v>C024</v>
          </cell>
          <cell r="C6">
            <v>0.41529846888580868</v>
          </cell>
          <cell r="D6">
            <v>0.56966070326947438</v>
          </cell>
          <cell r="E6">
            <v>2.129114941812968E-3</v>
          </cell>
        </row>
        <row r="7">
          <cell r="A7" t="str">
            <v>Antigua and Barbuda*</v>
          </cell>
          <cell r="B7" t="str">
            <v>C028</v>
          </cell>
          <cell r="C7">
            <v>2.9078973811480478E-2</v>
          </cell>
          <cell r="D7">
            <v>0.8026497470132743</v>
          </cell>
          <cell r="E7">
            <v>3.2375440174556298E-2</v>
          </cell>
        </row>
        <row r="8">
          <cell r="A8" t="str">
            <v>Azerbaijan*</v>
          </cell>
          <cell r="B8" t="str">
            <v>C031</v>
          </cell>
          <cell r="C8">
            <v>0.28102561895279682</v>
          </cell>
          <cell r="D8">
            <v>0.57227131502570061</v>
          </cell>
          <cell r="E8">
            <v>3.3757161848861628E-2</v>
          </cell>
        </row>
        <row r="9">
          <cell r="A9" t="str">
            <v>Argentina*</v>
          </cell>
          <cell r="B9" t="str">
            <v>C032</v>
          </cell>
          <cell r="C9">
            <v>0.15233475122717113</v>
          </cell>
          <cell r="D9">
            <v>0.57823328492310822</v>
          </cell>
          <cell r="E9">
            <v>5.8339594951068802E-2</v>
          </cell>
        </row>
        <row r="10">
          <cell r="A10" t="str">
            <v>Australia</v>
          </cell>
          <cell r="B10" t="str">
            <v>C036</v>
          </cell>
          <cell r="C10">
            <v>0.50016872997773254</v>
          </cell>
          <cell r="D10">
            <v>8.2501678458172148E-2</v>
          </cell>
          <cell r="E10">
            <v>3.3349149740889657E-2</v>
          </cell>
        </row>
        <row r="11">
          <cell r="A11" t="str">
            <v>Bahamas*</v>
          </cell>
          <cell r="B11" t="str">
            <v>C044</v>
          </cell>
          <cell r="C11">
            <v>0</v>
          </cell>
          <cell r="D11">
            <v>1.00000067911219</v>
          </cell>
          <cell r="E11">
            <v>0</v>
          </cell>
        </row>
        <row r="12">
          <cell r="A12" t="str">
            <v>Bahrain, Kingdom of*</v>
          </cell>
          <cell r="B12" t="str">
            <v>C048</v>
          </cell>
          <cell r="C12">
            <v>0.15806688796683716</v>
          </cell>
          <cell r="D12">
            <v>0.64043104295967701</v>
          </cell>
          <cell r="E12">
            <v>4.21046261694751E-2</v>
          </cell>
        </row>
        <row r="13">
          <cell r="A13" t="str">
            <v>Bangladesh*</v>
          </cell>
          <cell r="B13" t="str">
            <v>C050</v>
          </cell>
          <cell r="C13">
            <v>0.19596728709307074</v>
          </cell>
          <cell r="D13">
            <v>0.71293988127882257</v>
          </cell>
          <cell r="E13">
            <v>2.0139450202148596E-2</v>
          </cell>
        </row>
        <row r="14">
          <cell r="A14" t="str">
            <v>Armenia*</v>
          </cell>
          <cell r="B14" t="str">
            <v>C051</v>
          </cell>
          <cell r="C14">
            <v>0.23091063236771003</v>
          </cell>
          <cell r="D14">
            <v>0.36159117427777149</v>
          </cell>
          <cell r="E14">
            <v>9.7639545169738065E-2</v>
          </cell>
        </row>
        <row r="15">
          <cell r="A15" t="str">
            <v>Barbados*</v>
          </cell>
          <cell r="B15" t="str">
            <v>C052</v>
          </cell>
          <cell r="C15">
            <v>5.4266868557370181E-2</v>
          </cell>
          <cell r="D15">
            <v>0.78175176268079249</v>
          </cell>
          <cell r="E15">
            <v>5.6896965788474391E-2</v>
          </cell>
        </row>
        <row r="16">
          <cell r="A16" t="str">
            <v>Bermuda*</v>
          </cell>
          <cell r="B16" t="str">
            <v>C060</v>
          </cell>
          <cell r="C16">
            <v>0</v>
          </cell>
          <cell r="D16">
            <v>1.0000018046683552</v>
          </cell>
          <cell r="E16">
            <v>0</v>
          </cell>
        </row>
        <row r="17">
          <cell r="A17" t="str">
            <v>Bolivia, Plurinational State of*</v>
          </cell>
          <cell r="B17" t="str">
            <v>C068</v>
          </cell>
          <cell r="C17">
            <v>7.5873606951290182E-2</v>
          </cell>
          <cell r="D17">
            <v>0.41558784027867479</v>
          </cell>
          <cell r="E17">
            <v>0.20185473953723351</v>
          </cell>
        </row>
        <row r="18">
          <cell r="A18" t="str">
            <v>Bosnia and Herzegovina*</v>
          </cell>
          <cell r="B18" t="str">
            <v>C070</v>
          </cell>
          <cell r="C18">
            <v>0.120380642389692</v>
          </cell>
          <cell r="D18">
            <v>0.35748579291379357</v>
          </cell>
          <cell r="E18">
            <v>0.13956380599161206</v>
          </cell>
        </row>
        <row r="19">
          <cell r="A19" t="str">
            <v>Botswana*</v>
          </cell>
          <cell r="B19" t="str">
            <v>C072</v>
          </cell>
          <cell r="C19">
            <v>0.48443535011585132</v>
          </cell>
          <cell r="D19">
            <v>4.746693779457023E-2</v>
          </cell>
          <cell r="E19">
            <v>0.16190811173745939</v>
          </cell>
        </row>
        <row r="20">
          <cell r="A20" t="str">
            <v>Brazil*</v>
          </cell>
          <cell r="B20" t="str">
            <v>C076</v>
          </cell>
          <cell r="C20">
            <v>0.30018889396567067</v>
          </cell>
          <cell r="D20">
            <v>0.56362454712724952</v>
          </cell>
          <cell r="E20">
            <v>3.0449507588059491E-2</v>
          </cell>
        </row>
        <row r="21">
          <cell r="A21" t="str">
            <v>Belize*</v>
          </cell>
          <cell r="B21" t="str">
            <v>C084</v>
          </cell>
          <cell r="C21">
            <v>0.15012807171661244</v>
          </cell>
          <cell r="D21">
            <v>0.80845320363701478</v>
          </cell>
          <cell r="E21">
            <v>7.7605021159325178E-3</v>
          </cell>
        </row>
        <row r="22">
          <cell r="A22" t="str">
            <v>Solomon Islands*</v>
          </cell>
          <cell r="B22" t="str">
            <v>C090</v>
          </cell>
          <cell r="C22">
            <v>0.14200470387712633</v>
          </cell>
          <cell r="D22">
            <v>0.85799774184494626</v>
          </cell>
          <cell r="E22">
            <v>0</v>
          </cell>
        </row>
        <row r="23">
          <cell r="A23" t="str">
            <v>Brunei Darussalam*</v>
          </cell>
          <cell r="B23" t="str">
            <v>C096</v>
          </cell>
          <cell r="C23">
            <v>0.98712635558071204</v>
          </cell>
          <cell r="D23">
            <v>2.9823634068578591E-3</v>
          </cell>
          <cell r="E23">
            <v>1.7323622418075404E-3</v>
          </cell>
        </row>
        <row r="24">
          <cell r="A24" t="str">
            <v>Myanmar*</v>
          </cell>
          <cell r="B24" t="str">
            <v>C104</v>
          </cell>
          <cell r="C24">
            <v>5.5919664926962195E-2</v>
          </cell>
          <cell r="D24">
            <v>0.21776888100303468</v>
          </cell>
          <cell r="E24">
            <v>0.25638154208079883</v>
          </cell>
        </row>
        <row r="25">
          <cell r="A25" t="str">
            <v>Burundi*</v>
          </cell>
          <cell r="B25" t="str">
            <v>C108</v>
          </cell>
          <cell r="C25">
            <v>0.35495473770402181</v>
          </cell>
          <cell r="D25">
            <v>0.23999767037581554</v>
          </cell>
          <cell r="E25">
            <v>0.13965419297297549</v>
          </cell>
        </row>
        <row r="26">
          <cell r="A26" t="str">
            <v>Belarus*</v>
          </cell>
          <cell r="B26" t="str">
            <v>C112</v>
          </cell>
          <cell r="C26">
            <v>0.12686037827301699</v>
          </cell>
          <cell r="D26">
            <v>0.85200004255371009</v>
          </cell>
          <cell r="E26">
            <v>4.2685255443665193E-3</v>
          </cell>
        </row>
        <row r="27">
          <cell r="A27" t="str">
            <v>Cambodia*</v>
          </cell>
          <cell r="B27" t="str">
            <v>C116</v>
          </cell>
          <cell r="C27">
            <v>0.30222262874111261</v>
          </cell>
          <cell r="D27">
            <v>0.16054208681937798</v>
          </cell>
          <cell r="E27">
            <v>0.13765083115889673</v>
          </cell>
        </row>
        <row r="28">
          <cell r="A28" t="str">
            <v>Cameroon*</v>
          </cell>
          <cell r="B28" t="str">
            <v>C120</v>
          </cell>
          <cell r="C28">
            <v>3.3949558325435856E-3</v>
          </cell>
          <cell r="D28">
            <v>0.77754102345500875</v>
          </cell>
          <cell r="E28">
            <v>6.1551151898896719E-2</v>
          </cell>
        </row>
        <row r="29">
          <cell r="A29" t="str">
            <v>Canada</v>
          </cell>
          <cell r="B29" t="str">
            <v>C124</v>
          </cell>
          <cell r="C29">
            <v>0.69995590798877283</v>
          </cell>
          <cell r="D29">
            <v>6.8013354718926611E-2</v>
          </cell>
          <cell r="E29">
            <v>2.6406325586528938E-2</v>
          </cell>
        </row>
        <row r="30">
          <cell r="A30" t="str">
            <v>Cabo Verde*</v>
          </cell>
          <cell r="B30" t="str">
            <v>C132</v>
          </cell>
          <cell r="C30">
            <v>4.8928862996880575E-2</v>
          </cell>
          <cell r="D30">
            <v>0.9510717009996742</v>
          </cell>
          <cell r="E30">
            <v>0</v>
          </cell>
        </row>
        <row r="31">
          <cell r="A31" t="str">
            <v>Cayman Islands*</v>
          </cell>
          <cell r="B31" t="str">
            <v>C136</v>
          </cell>
          <cell r="C31">
            <v>0</v>
          </cell>
          <cell r="D31">
            <v>1.0000021309569993</v>
          </cell>
          <cell r="E31">
            <v>0</v>
          </cell>
        </row>
        <row r="32">
          <cell r="A32" t="str">
            <v>Central African Republic*</v>
          </cell>
          <cell r="B32" t="str">
            <v>C140</v>
          </cell>
          <cell r="C32">
            <v>7.3277890564477283E-2</v>
          </cell>
          <cell r="D32">
            <v>0.81908255083673587</v>
          </cell>
          <cell r="E32">
            <v>2.120695519401028E-2</v>
          </cell>
        </row>
        <row r="33">
          <cell r="A33" t="str">
            <v>Sri Lanka*</v>
          </cell>
          <cell r="B33" t="str">
            <v>C144</v>
          </cell>
          <cell r="C33">
            <v>0.55952979095531163</v>
          </cell>
          <cell r="D33">
            <v>0.39789643169955485</v>
          </cell>
          <cell r="E33">
            <v>8.2667530228897369E-3</v>
          </cell>
        </row>
        <row r="34">
          <cell r="A34" t="str">
            <v>Chile*</v>
          </cell>
          <cell r="B34" t="str">
            <v>C152</v>
          </cell>
          <cell r="C34">
            <v>2.0971587151806009E-3</v>
          </cell>
          <cell r="D34">
            <v>6.2026147031566961E-2</v>
          </cell>
          <cell r="E34">
            <v>0.25833159080104473</v>
          </cell>
        </row>
        <row r="35">
          <cell r="A35" t="str">
            <v>China*</v>
          </cell>
          <cell r="B35" t="str">
            <v>C156</v>
          </cell>
          <cell r="C35">
            <v>0.54011417693268149</v>
          </cell>
          <cell r="D35">
            <v>0.31986466687337201</v>
          </cell>
          <cell r="E35">
            <v>2.9870883489495674E-2</v>
          </cell>
        </row>
        <row r="36">
          <cell r="A36" t="str">
            <v>Chinese Taipei*</v>
          </cell>
          <cell r="B36" t="str">
            <v>C158</v>
          </cell>
          <cell r="C36">
            <v>0.72176965285735029</v>
          </cell>
          <cell r="D36">
            <v>0.24309810537868817</v>
          </cell>
          <cell r="E36">
            <v>7.79901659413231E-3</v>
          </cell>
        </row>
        <row r="37">
          <cell r="A37" t="str">
            <v>Colombia*</v>
          </cell>
          <cell r="B37" t="str">
            <v>C170</v>
          </cell>
          <cell r="C37">
            <v>0.47261359493298205</v>
          </cell>
          <cell r="D37">
            <v>0.25100873802478801</v>
          </cell>
          <cell r="E37">
            <v>6.3270883102419628E-2</v>
          </cell>
        </row>
        <row r="38">
          <cell r="A38" t="str">
            <v>Comoros*</v>
          </cell>
          <cell r="B38" t="str">
            <v>C174</v>
          </cell>
          <cell r="C38">
            <v>0.35833009866973203</v>
          </cell>
          <cell r="D38">
            <v>0.63687133444223765</v>
          </cell>
          <cell r="E38">
            <v>1.0413901491384641E-3</v>
          </cell>
        </row>
        <row r="39">
          <cell r="A39" t="str">
            <v>Congo*</v>
          </cell>
          <cell r="B39" t="str">
            <v>C178</v>
          </cell>
          <cell r="C39">
            <v>6.7446221510677751E-3</v>
          </cell>
          <cell r="D39">
            <v>0.99325405302143366</v>
          </cell>
          <cell r="E39">
            <v>0</v>
          </cell>
        </row>
        <row r="40">
          <cell r="A40" t="str">
            <v>Democratic Republic of the Congo*</v>
          </cell>
          <cell r="B40" t="str">
            <v>C180</v>
          </cell>
          <cell r="C40">
            <v>3.6294987659633913E-4</v>
          </cell>
          <cell r="D40">
            <v>0.99963760215026509</v>
          </cell>
          <cell r="E40">
            <v>0</v>
          </cell>
        </row>
        <row r="41">
          <cell r="A41" t="str">
            <v>Costa Rica*</v>
          </cell>
          <cell r="B41" t="str">
            <v>C188</v>
          </cell>
          <cell r="C41">
            <v>0.41403362256119186</v>
          </cell>
          <cell r="D41">
            <v>0.13162938628987983</v>
          </cell>
          <cell r="E41">
            <v>0.13496191780984393</v>
          </cell>
        </row>
        <row r="42">
          <cell r="A42" t="str">
            <v>Cuba*</v>
          </cell>
          <cell r="B42" t="str">
            <v>C192</v>
          </cell>
          <cell r="C42">
            <v>0.17814274840756855</v>
          </cell>
          <cell r="D42">
            <v>0.66207645140691562</v>
          </cell>
          <cell r="E42">
            <v>7.3170737592214444E-2</v>
          </cell>
        </row>
        <row r="43">
          <cell r="A43" t="str">
            <v>Benin*</v>
          </cell>
          <cell r="B43" t="str">
            <v>C204</v>
          </cell>
          <cell r="C43">
            <v>5.9226236038195913E-2</v>
          </cell>
          <cell r="D43">
            <v>0.83586671680190239</v>
          </cell>
          <cell r="E43">
            <v>3.1206730638333059E-2</v>
          </cell>
        </row>
        <row r="44">
          <cell r="A44" t="str">
            <v>Dominica*</v>
          </cell>
          <cell r="B44" t="str">
            <v>C212</v>
          </cell>
          <cell r="C44">
            <v>0.14797440788127122</v>
          </cell>
          <cell r="D44">
            <v>0.82643995711609519</v>
          </cell>
          <cell r="E44">
            <v>4.8326750177766957E-3</v>
          </cell>
        </row>
        <row r="45">
          <cell r="A45" t="str">
            <v>Dominican Republic*</v>
          </cell>
          <cell r="B45" t="str">
            <v>C214</v>
          </cell>
          <cell r="C45">
            <v>0.38928077351704005</v>
          </cell>
          <cell r="D45">
            <v>0.23452245132299754</v>
          </cell>
          <cell r="E45">
            <v>0.11863321903923246</v>
          </cell>
        </row>
        <row r="46">
          <cell r="A46" t="str">
            <v>Ecuador*</v>
          </cell>
          <cell r="B46" t="str">
            <v>C218</v>
          </cell>
          <cell r="C46">
            <v>0.43922552468845566</v>
          </cell>
          <cell r="D46">
            <v>0.44640776583778963</v>
          </cell>
          <cell r="E46">
            <v>2.3077299491596197E-2</v>
          </cell>
        </row>
        <row r="47">
          <cell r="A47" t="str">
            <v>El Salvador*</v>
          </cell>
          <cell r="B47" t="str">
            <v>C222</v>
          </cell>
          <cell r="C47">
            <v>0.32097223212077947</v>
          </cell>
          <cell r="D47">
            <v>0.14627622015304503</v>
          </cell>
          <cell r="E47">
            <v>0.14887118536915894</v>
          </cell>
        </row>
        <row r="48">
          <cell r="A48" t="str">
            <v>Ethiopia*</v>
          </cell>
          <cell r="B48" t="str">
            <v>C231</v>
          </cell>
          <cell r="C48">
            <v>0.15399628989920233</v>
          </cell>
          <cell r="D48">
            <v>0.83793062839328925</v>
          </cell>
          <cell r="E48">
            <v>1.6840207454541397E-3</v>
          </cell>
        </row>
        <row r="49">
          <cell r="A49" t="str">
            <v>Fiji*</v>
          </cell>
          <cell r="B49" t="str">
            <v>C242</v>
          </cell>
          <cell r="C49">
            <v>0.22632297570838766</v>
          </cell>
          <cell r="D49">
            <v>0.76412615823277719</v>
          </cell>
          <cell r="E49">
            <v>1.7984385066610786E-3</v>
          </cell>
        </row>
        <row r="50">
          <cell r="A50" t="str">
            <v>French Polynesia*</v>
          </cell>
          <cell r="B50" t="str">
            <v>C258</v>
          </cell>
          <cell r="C50">
            <v>0</v>
          </cell>
          <cell r="D50">
            <v>1.0000014877194254</v>
          </cell>
          <cell r="E50">
            <v>0</v>
          </cell>
        </row>
        <row r="51">
          <cell r="A51" t="str">
            <v>Gabon*</v>
          </cell>
          <cell r="B51" t="str">
            <v>C266</v>
          </cell>
          <cell r="C51">
            <v>8.4555847161330005E-3</v>
          </cell>
          <cell r="D51">
            <v>0.99154415545057784</v>
          </cell>
          <cell r="E51">
            <v>0</v>
          </cell>
        </row>
        <row r="52">
          <cell r="A52" t="str">
            <v>Georgia*</v>
          </cell>
          <cell r="B52" t="str">
            <v>C268</v>
          </cell>
          <cell r="C52">
            <v>0.71789162879940793</v>
          </cell>
          <cell r="D52">
            <v>0.11858162190882077</v>
          </cell>
          <cell r="E52">
            <v>2.4910784232574638E-2</v>
          </cell>
        </row>
        <row r="53">
          <cell r="A53" t="str">
            <v>The Gambia*</v>
          </cell>
          <cell r="B53" t="str">
            <v>C270</v>
          </cell>
          <cell r="C53">
            <v>1.6220123657855051E-2</v>
          </cell>
          <cell r="D53">
            <v>0.55859903667652244</v>
          </cell>
          <cell r="E53">
            <v>0.25287299833172977</v>
          </cell>
        </row>
        <row r="54">
          <cell r="A54" t="str">
            <v>Palestine*</v>
          </cell>
          <cell r="B54" t="str">
            <v>C275</v>
          </cell>
          <cell r="C54">
            <v>0</v>
          </cell>
          <cell r="D54">
            <v>0.99999976497277387</v>
          </cell>
          <cell r="E54">
            <v>0</v>
          </cell>
        </row>
        <row r="55">
          <cell r="A55" t="str">
            <v>Ghana*</v>
          </cell>
          <cell r="B55" t="str">
            <v>C288</v>
          </cell>
          <cell r="C55">
            <v>5.0774217779448509E-2</v>
          </cell>
          <cell r="D55">
            <v>0.71200313041502927</v>
          </cell>
          <cell r="E55">
            <v>7.8112596715628702E-2</v>
          </cell>
        </row>
        <row r="56">
          <cell r="A56" t="str">
            <v>Kiribati*</v>
          </cell>
          <cell r="B56" t="str">
            <v>C296</v>
          </cell>
          <cell r="C56">
            <v>0</v>
          </cell>
          <cell r="D56">
            <v>0.99997855298559124</v>
          </cell>
          <cell r="E56">
            <v>0</v>
          </cell>
        </row>
        <row r="57">
          <cell r="A57" t="str">
            <v>Greenland*</v>
          </cell>
          <cell r="B57" t="str">
            <v>C304</v>
          </cell>
          <cell r="C57">
            <v>0</v>
          </cell>
          <cell r="D57">
            <v>0.99999436889583371</v>
          </cell>
          <cell r="E57">
            <v>0</v>
          </cell>
        </row>
        <row r="58">
          <cell r="A58" t="str">
            <v>Grenada*</v>
          </cell>
          <cell r="B58" t="str">
            <v>C308</v>
          </cell>
          <cell r="C58">
            <v>4.217081255604526E-2</v>
          </cell>
          <cell r="D58">
            <v>0.93456290473801551</v>
          </cell>
          <cell r="E58">
            <v>5.2946855201151397E-3</v>
          </cell>
        </row>
        <row r="59">
          <cell r="A59" t="str">
            <v>Guatemala*</v>
          </cell>
          <cell r="B59" t="str">
            <v>C320</v>
          </cell>
          <cell r="C59">
            <v>0.39355455763933717</v>
          </cell>
          <cell r="D59">
            <v>0.20811264177599553</v>
          </cell>
          <cell r="E59">
            <v>0.12846142523177512</v>
          </cell>
        </row>
        <row r="60">
          <cell r="A60" t="str">
            <v>Guinea*</v>
          </cell>
          <cell r="B60" t="str">
            <v>C324</v>
          </cell>
          <cell r="C60">
            <v>1.3124988574139431E-2</v>
          </cell>
          <cell r="D60">
            <v>0.91877720229887894</v>
          </cell>
          <cell r="E60">
            <v>2.1267601875773322E-2</v>
          </cell>
        </row>
        <row r="61">
          <cell r="A61" t="str">
            <v>Guyana*</v>
          </cell>
          <cell r="B61" t="str">
            <v>C328</v>
          </cell>
          <cell r="C61">
            <v>0.10279290892129346</v>
          </cell>
          <cell r="D61">
            <v>0.44683956998949004</v>
          </cell>
          <cell r="E61">
            <v>0.23969128884999949</v>
          </cell>
        </row>
        <row r="62">
          <cell r="A62" t="str">
            <v>Honduras*</v>
          </cell>
          <cell r="B62" t="str">
            <v>C340</v>
          </cell>
          <cell r="C62">
            <v>0.25953112614013452</v>
          </cell>
          <cell r="D62">
            <v>0.15379761391322325</v>
          </cell>
          <cell r="E62">
            <v>0.15787114891120663</v>
          </cell>
        </row>
        <row r="63">
          <cell r="A63" t="str">
            <v>Hong Kong, China*</v>
          </cell>
          <cell r="B63" t="str">
            <v>C344</v>
          </cell>
          <cell r="C63">
            <v>0.99999999387184169</v>
          </cell>
          <cell r="D63">
            <v>0</v>
          </cell>
          <cell r="E63">
            <v>0</v>
          </cell>
        </row>
        <row r="64">
          <cell r="A64" t="str">
            <v>Iceland</v>
          </cell>
          <cell r="B64" t="str">
            <v>C352</v>
          </cell>
          <cell r="C64">
            <v>0.95193318000159743</v>
          </cell>
          <cell r="D64">
            <v>2.2241117502016666E-2</v>
          </cell>
          <cell r="E64">
            <v>1.7280821799262598E-3</v>
          </cell>
        </row>
        <row r="65">
          <cell r="A65" t="str">
            <v>India*</v>
          </cell>
          <cell r="B65" t="str">
            <v>C356</v>
          </cell>
          <cell r="C65">
            <v>4.5733807431348854E-2</v>
          </cell>
          <cell r="D65">
            <v>0.68748679940329915</v>
          </cell>
          <cell r="E65">
            <v>7.1161077123504876E-2</v>
          </cell>
        </row>
        <row r="66">
          <cell r="A66" t="str">
            <v>Indonesia*</v>
          </cell>
          <cell r="B66" t="str">
            <v>C360</v>
          </cell>
          <cell r="C66">
            <v>0.31701000721427314</v>
          </cell>
          <cell r="D66">
            <v>0.17793214123297252</v>
          </cell>
          <cell r="E66">
            <v>0.11862509242993562</v>
          </cell>
        </row>
        <row r="67">
          <cell r="A67" t="str">
            <v>Iran*</v>
          </cell>
          <cell r="B67" t="str">
            <v>C364</v>
          </cell>
          <cell r="C67">
            <v>0</v>
          </cell>
          <cell r="D67">
            <v>0.99999993002300114</v>
          </cell>
          <cell r="E67">
            <v>0</v>
          </cell>
        </row>
        <row r="68">
          <cell r="A68" t="str">
            <v>Israel*</v>
          </cell>
          <cell r="B68" t="str">
            <v>C376</v>
          </cell>
          <cell r="C68">
            <v>0.5864567757289717</v>
          </cell>
          <cell r="D68">
            <v>0.19496990187718066</v>
          </cell>
          <cell r="E68">
            <v>4.2454233944680959E-2</v>
          </cell>
        </row>
        <row r="69">
          <cell r="A69" t="str">
            <v>Côte d'Ivoire*</v>
          </cell>
          <cell r="B69" t="str">
            <v>C384</v>
          </cell>
          <cell r="C69">
            <v>9.5472297600725786E-2</v>
          </cell>
          <cell r="D69">
            <v>0.64022469241643098</v>
          </cell>
          <cell r="E69">
            <v>5.5089993622579402E-2</v>
          </cell>
        </row>
        <row r="70">
          <cell r="A70" t="str">
            <v>Jamaica*</v>
          </cell>
          <cell r="B70" t="str">
            <v>C388</v>
          </cell>
          <cell r="C70">
            <v>0.38219350258550433</v>
          </cell>
          <cell r="D70">
            <v>0.58491160094308259</v>
          </cell>
          <cell r="E70">
            <v>5.7780129488093678E-3</v>
          </cell>
        </row>
        <row r="71">
          <cell r="A71" t="str">
            <v>Japan</v>
          </cell>
          <cell r="B71" t="str">
            <v>C392</v>
          </cell>
          <cell r="C71">
            <v>0.82502469213784746</v>
          </cell>
          <cell r="D71">
            <v>4.6688798036586231E-2</v>
          </cell>
          <cell r="E71">
            <v>2.8394378485077979E-2</v>
          </cell>
        </row>
        <row r="72">
          <cell r="A72" t="str">
            <v>Kazakhstan*</v>
          </cell>
          <cell r="B72" t="str">
            <v>C398</v>
          </cell>
          <cell r="C72">
            <v>0.21945087444239358</v>
          </cell>
          <cell r="D72">
            <v>0.26774558090468703</v>
          </cell>
          <cell r="E72">
            <v>0.10385680559900023</v>
          </cell>
        </row>
        <row r="73">
          <cell r="A73" t="str">
            <v>Jordan*</v>
          </cell>
          <cell r="B73" t="str">
            <v>C400</v>
          </cell>
          <cell r="C73">
            <v>0.45922050743299581</v>
          </cell>
          <cell r="D73">
            <v>0.31510616834627797</v>
          </cell>
          <cell r="E73">
            <v>8.1048684684364825E-2</v>
          </cell>
        </row>
        <row r="74">
          <cell r="A74" t="str">
            <v>Kenya*</v>
          </cell>
          <cell r="B74" t="str">
            <v>C404</v>
          </cell>
          <cell r="C74">
            <v>0.42820344241599523</v>
          </cell>
          <cell r="D74">
            <v>0.45512980594523011</v>
          </cell>
          <cell r="E74">
            <v>3.1741802215201342E-2</v>
          </cell>
        </row>
        <row r="75">
          <cell r="A75" t="str">
            <v>Korea, Republic of*</v>
          </cell>
          <cell r="B75" t="str">
            <v>C410</v>
          </cell>
          <cell r="C75">
            <v>0.34403303122263934</v>
          </cell>
          <cell r="D75">
            <v>0.2473901375295661</v>
          </cell>
          <cell r="E75">
            <v>9.9195829793772672E-2</v>
          </cell>
        </row>
        <row r="76">
          <cell r="A76" t="str">
            <v>Kuwait, the State of*</v>
          </cell>
          <cell r="B76" t="str">
            <v>C414</v>
          </cell>
          <cell r="C76">
            <v>0.22822001761637117</v>
          </cell>
          <cell r="D76">
            <v>0.58076433905334446</v>
          </cell>
          <cell r="E76">
            <v>3.9782752898261796E-2</v>
          </cell>
        </row>
        <row r="77">
          <cell r="A77" t="str">
            <v>Kyrgyz Republic*</v>
          </cell>
          <cell r="B77" t="str">
            <v>C417</v>
          </cell>
          <cell r="C77">
            <v>0.23423844796452295</v>
          </cell>
          <cell r="D77">
            <v>0.76173629616024674</v>
          </cell>
          <cell r="E77">
            <v>5.1821085677818709E-4</v>
          </cell>
        </row>
        <row r="78">
          <cell r="A78" t="str">
            <v>Lao People's Democratic Republic*</v>
          </cell>
          <cell r="B78" t="str">
            <v>C418</v>
          </cell>
          <cell r="C78">
            <v>2.4600010666453766E-2</v>
          </cell>
          <cell r="D78">
            <v>9.3414824359035517E-2</v>
          </cell>
          <cell r="E78">
            <v>0.25503342799237927</v>
          </cell>
        </row>
        <row r="79">
          <cell r="A79" t="str">
            <v>Lebanese Republic*</v>
          </cell>
          <cell r="B79" t="str">
            <v>C422</v>
          </cell>
          <cell r="C79">
            <v>0.23717120619946164</v>
          </cell>
          <cell r="D79">
            <v>0.76282891970436562</v>
          </cell>
          <cell r="E79">
            <v>0</v>
          </cell>
        </row>
        <row r="80">
          <cell r="A80" t="str">
            <v>Lesotho*</v>
          </cell>
          <cell r="B80" t="str">
            <v>C426</v>
          </cell>
          <cell r="C80">
            <v>0.27660623569103765</v>
          </cell>
          <cell r="D80">
            <v>0.11854018029575884</v>
          </cell>
          <cell r="E80">
            <v>0.16086373203312546</v>
          </cell>
        </row>
        <row r="81">
          <cell r="A81" t="str">
            <v>Liberia*</v>
          </cell>
          <cell r="B81" t="str">
            <v>C430</v>
          </cell>
          <cell r="C81">
            <v>2.6389771421000342E-2</v>
          </cell>
          <cell r="D81">
            <v>0.38658928983827079</v>
          </cell>
          <cell r="E81">
            <v>0.23779478813053567</v>
          </cell>
        </row>
        <row r="82">
          <cell r="A82" t="str">
            <v>Libya*</v>
          </cell>
          <cell r="B82" t="str">
            <v>C434</v>
          </cell>
          <cell r="C82">
            <v>0</v>
          </cell>
          <cell r="D82">
            <v>1.0000002423422745</v>
          </cell>
          <cell r="E82">
            <v>0</v>
          </cell>
        </row>
        <row r="83">
          <cell r="A83" t="str">
            <v>Macao, China*</v>
          </cell>
          <cell r="B83" t="str">
            <v>C446</v>
          </cell>
          <cell r="C83">
            <v>0.99999997089202797</v>
          </cell>
          <cell r="D83">
            <v>0</v>
          </cell>
          <cell r="E83">
            <v>0</v>
          </cell>
        </row>
        <row r="84">
          <cell r="A84" t="str">
            <v>Madagascar*</v>
          </cell>
          <cell r="B84" t="str">
            <v>C450</v>
          </cell>
          <cell r="C84">
            <v>0.18702198163074604</v>
          </cell>
          <cell r="D84">
            <v>0.61935408047059526</v>
          </cell>
          <cell r="E84">
            <v>4.0936157394417645E-2</v>
          </cell>
        </row>
        <row r="85">
          <cell r="A85" t="str">
            <v>Malawi*</v>
          </cell>
          <cell r="B85" t="str">
            <v>C454</v>
          </cell>
          <cell r="C85">
            <v>0.40305864230168786</v>
          </cell>
          <cell r="D85">
            <v>0.44445763667098187</v>
          </cell>
          <cell r="E85">
            <v>3.2812816459901861E-2</v>
          </cell>
        </row>
        <row r="86">
          <cell r="A86" t="str">
            <v>Malaysia*</v>
          </cell>
          <cell r="B86" t="str">
            <v>C458</v>
          </cell>
          <cell r="C86">
            <v>0.68908113989575248</v>
          </cell>
          <cell r="D86">
            <v>0.10189451205031259</v>
          </cell>
          <cell r="E86">
            <v>6.1505713409235691E-2</v>
          </cell>
        </row>
        <row r="87">
          <cell r="A87" t="str">
            <v>Maldives*</v>
          </cell>
          <cell r="B87" t="str">
            <v>C462</v>
          </cell>
          <cell r="C87">
            <v>0.3669841856168316</v>
          </cell>
          <cell r="D87">
            <v>0.56016318373340068</v>
          </cell>
          <cell r="E87">
            <v>1.4794859076534271E-2</v>
          </cell>
        </row>
        <row r="88">
          <cell r="A88" t="str">
            <v>Mali*</v>
          </cell>
          <cell r="B88" t="str">
            <v>C466</v>
          </cell>
          <cell r="C88">
            <v>9.5643213488627643E-2</v>
          </cell>
          <cell r="D88">
            <v>0.51429206928610505</v>
          </cell>
          <cell r="E88">
            <v>0.19705923048143406</v>
          </cell>
        </row>
        <row r="89">
          <cell r="A89" t="str">
            <v>Mauritania*</v>
          </cell>
          <cell r="B89" t="str">
            <v>C478</v>
          </cell>
          <cell r="C89">
            <v>0.11282602619240417</v>
          </cell>
          <cell r="D89">
            <v>0.88717381549514418</v>
          </cell>
          <cell r="E89">
            <v>0</v>
          </cell>
        </row>
        <row r="90">
          <cell r="A90" t="str">
            <v>Mauritius*</v>
          </cell>
          <cell r="B90" t="str">
            <v>C480</v>
          </cell>
          <cell r="C90">
            <v>0.93259168538250548</v>
          </cell>
          <cell r="D90">
            <v>3.4007741862152253E-2</v>
          </cell>
          <cell r="E90">
            <v>6.0289476544448887E-3</v>
          </cell>
        </row>
        <row r="91">
          <cell r="A91" t="str">
            <v>Mexico*</v>
          </cell>
          <cell r="B91" t="str">
            <v>C484</v>
          </cell>
          <cell r="C91">
            <v>0.40253833353595891</v>
          </cell>
          <cell r="D91">
            <v>0.31128445291516121</v>
          </cell>
          <cell r="E91">
            <v>6.9107690893908738E-2</v>
          </cell>
        </row>
        <row r="92">
          <cell r="A92" t="str">
            <v>Mongolia*</v>
          </cell>
          <cell r="B92" t="str">
            <v>C496</v>
          </cell>
          <cell r="C92">
            <v>1.7493464003065031E-2</v>
          </cell>
          <cell r="D92">
            <v>0.66541911110680285</v>
          </cell>
          <cell r="E92">
            <v>0.14552535487832471</v>
          </cell>
        </row>
        <row r="93">
          <cell r="A93" t="str">
            <v>Moldova, Republic of*</v>
          </cell>
          <cell r="B93" t="str">
            <v>C498</v>
          </cell>
          <cell r="C93">
            <v>0.55547024949512858</v>
          </cell>
          <cell r="D93">
            <v>0.12628401407665565</v>
          </cell>
          <cell r="E93">
            <v>5.976690538313234E-2</v>
          </cell>
        </row>
        <row r="94">
          <cell r="A94" t="str">
            <v>Montserrat*</v>
          </cell>
          <cell r="B94" t="str">
            <v>C500</v>
          </cell>
          <cell r="C94">
            <v>0</v>
          </cell>
          <cell r="D94">
            <v>0.99990283890843945</v>
          </cell>
          <cell r="E94">
            <v>0</v>
          </cell>
        </row>
        <row r="95">
          <cell r="A95" t="str">
            <v>Morocco*</v>
          </cell>
          <cell r="B95" t="str">
            <v>C504</v>
          </cell>
          <cell r="C95">
            <v>2.5459105096448914E-2</v>
          </cell>
          <cell r="D95">
            <v>0.27872229943942017</v>
          </cell>
          <cell r="E95">
            <v>0.18445123089144336</v>
          </cell>
        </row>
        <row r="96">
          <cell r="A96" t="str">
            <v>Mozambique*</v>
          </cell>
          <cell r="B96" t="str">
            <v>C508</v>
          </cell>
          <cell r="C96">
            <v>4.6299550175808765E-2</v>
          </cell>
          <cell r="D96">
            <v>0.9518031765516507</v>
          </cell>
          <cell r="E96">
            <v>4.7645063117054335E-4</v>
          </cell>
        </row>
        <row r="97">
          <cell r="A97" t="str">
            <v>Oman*</v>
          </cell>
          <cell r="B97" t="str">
            <v>C512</v>
          </cell>
          <cell r="C97">
            <v>0.13523759527788459</v>
          </cell>
          <cell r="D97">
            <v>0.41748475014391839</v>
          </cell>
          <cell r="E97">
            <v>0.15575038826778462</v>
          </cell>
        </row>
        <row r="98">
          <cell r="A98" t="str">
            <v>Namibia*</v>
          </cell>
          <cell r="B98" t="str">
            <v>C516</v>
          </cell>
          <cell r="C98">
            <v>0.39201532711399173</v>
          </cell>
          <cell r="D98">
            <v>0.21083889440505105</v>
          </cell>
          <cell r="E98">
            <v>0.10662074327030906</v>
          </cell>
        </row>
        <row r="99">
          <cell r="A99" t="str">
            <v>Nepal*</v>
          </cell>
          <cell r="B99" t="str">
            <v>C524</v>
          </cell>
          <cell r="C99">
            <v>5.6905957876349604E-2</v>
          </cell>
          <cell r="D99">
            <v>0.58826955050470098</v>
          </cell>
          <cell r="E99">
            <v>0.1199688273834119</v>
          </cell>
        </row>
        <row r="100">
          <cell r="A100" t="str">
            <v>Aruba, Netherlands with respect to*</v>
          </cell>
          <cell r="B100" t="str">
            <v>C533</v>
          </cell>
          <cell r="C100">
            <v>0</v>
          </cell>
          <cell r="D100">
            <v>1.0000013557347873</v>
          </cell>
          <cell r="E100">
            <v>0</v>
          </cell>
        </row>
        <row r="101">
          <cell r="A101" t="str">
            <v>New Zealand*</v>
          </cell>
          <cell r="B101" t="str">
            <v>C554</v>
          </cell>
          <cell r="C101">
            <v>0.38004789229387131</v>
          </cell>
          <cell r="D101">
            <v>0.14820217811780639</v>
          </cell>
          <cell r="E101">
            <v>0.13474406692415797</v>
          </cell>
        </row>
        <row r="102">
          <cell r="A102" t="str">
            <v>Nicaragua*</v>
          </cell>
          <cell r="B102" t="str">
            <v>C558</v>
          </cell>
          <cell r="C102">
            <v>0.31006136936122036</v>
          </cell>
          <cell r="D102">
            <v>0.18365386121247768</v>
          </cell>
          <cell r="E102">
            <v>0.14035378698705156</v>
          </cell>
        </row>
        <row r="103">
          <cell r="A103" t="str">
            <v>Niger*</v>
          </cell>
          <cell r="B103" t="str">
            <v>C562</v>
          </cell>
          <cell r="C103">
            <v>5.5435199482224494E-2</v>
          </cell>
          <cell r="D103">
            <v>0.82488868174117691</v>
          </cell>
          <cell r="E103">
            <v>2.4482622827320683E-2</v>
          </cell>
        </row>
        <row r="104">
          <cell r="A104" t="str">
            <v>Nigeria*</v>
          </cell>
          <cell r="B104" t="str">
            <v>C566</v>
          </cell>
          <cell r="C104">
            <v>2.9096398411679547E-2</v>
          </cell>
          <cell r="D104">
            <v>0.9487174316453737</v>
          </cell>
          <cell r="E104">
            <v>8.7164589626994617E-3</v>
          </cell>
        </row>
        <row r="105">
          <cell r="A105" t="str">
            <v>Norway</v>
          </cell>
          <cell r="B105" t="str">
            <v>C578</v>
          </cell>
          <cell r="C105">
            <v>0.91641592947360784</v>
          </cell>
          <cell r="D105">
            <v>2.8433902740357862E-2</v>
          </cell>
          <cell r="E105">
            <v>2.4854767759995233E-2</v>
          </cell>
        </row>
        <row r="106">
          <cell r="A106" t="str">
            <v>Palau*</v>
          </cell>
          <cell r="B106" t="str">
            <v>C585</v>
          </cell>
          <cell r="C106">
            <v>0</v>
          </cell>
          <cell r="D106">
            <v>1.0000181597754096</v>
          </cell>
          <cell r="E106">
            <v>0</v>
          </cell>
        </row>
        <row r="107">
          <cell r="A107" t="str">
            <v>Pakistan*</v>
          </cell>
          <cell r="B107" t="str">
            <v>C586</v>
          </cell>
          <cell r="C107">
            <v>0.23347688015943016</v>
          </cell>
          <cell r="D107">
            <v>0.5846160271003471</v>
          </cell>
          <cell r="E107">
            <v>4.6337918734457861E-2</v>
          </cell>
        </row>
        <row r="108">
          <cell r="A108" t="str">
            <v>Panama*</v>
          </cell>
          <cell r="B108" t="str">
            <v>C591</v>
          </cell>
          <cell r="C108">
            <v>0.42218798229916421</v>
          </cell>
          <cell r="D108">
            <v>0.16815849783897979</v>
          </cell>
          <cell r="E108">
            <v>9.0506688510135325E-2</v>
          </cell>
        </row>
        <row r="109">
          <cell r="A109" t="str">
            <v>Papua New Guinea*</v>
          </cell>
          <cell r="B109" t="str">
            <v>C598</v>
          </cell>
          <cell r="C109">
            <v>0.72031473319751538</v>
          </cell>
          <cell r="D109">
            <v>0.27664928117142251</v>
          </cell>
          <cell r="E109">
            <v>5.0663482816935205E-4</v>
          </cell>
        </row>
        <row r="110">
          <cell r="A110" t="str">
            <v>Paraguay*</v>
          </cell>
          <cell r="B110" t="str">
            <v>C600</v>
          </cell>
          <cell r="C110">
            <v>0.20499025077615082</v>
          </cell>
          <cell r="D110">
            <v>0.77894166775762763</v>
          </cell>
          <cell r="E110">
            <v>6.8395996315995964E-3</v>
          </cell>
        </row>
        <row r="111">
          <cell r="A111" t="str">
            <v>Peru*</v>
          </cell>
          <cell r="B111" t="str">
            <v>C604</v>
          </cell>
          <cell r="C111">
            <v>0.73571829398987776</v>
          </cell>
          <cell r="D111">
            <v>7.4336313687711625E-2</v>
          </cell>
          <cell r="E111">
            <v>3.6238776289750065E-2</v>
          </cell>
        </row>
        <row r="112">
          <cell r="A112" t="str">
            <v>Philippines*</v>
          </cell>
          <cell r="B112" t="str">
            <v>C608</v>
          </cell>
          <cell r="C112">
            <v>0.42320452103800887</v>
          </cell>
          <cell r="D112">
            <v>0.13639053396845335</v>
          </cell>
          <cell r="E112">
            <v>8.4775416680399118E-2</v>
          </cell>
        </row>
        <row r="113">
          <cell r="A113" t="str">
            <v>Guinea-Bissau*</v>
          </cell>
          <cell r="B113" t="str">
            <v>C624</v>
          </cell>
          <cell r="C113">
            <v>2.9866547822050483E-2</v>
          </cell>
          <cell r="D113">
            <v>0.75867065114032883</v>
          </cell>
          <cell r="E113">
            <v>5.0320607845636571E-2</v>
          </cell>
        </row>
        <row r="114">
          <cell r="A114" t="str">
            <v>Timor-Leste*</v>
          </cell>
          <cell r="B114" t="str">
            <v>C626</v>
          </cell>
          <cell r="C114">
            <v>0</v>
          </cell>
          <cell r="D114">
            <v>1.0000041837068869</v>
          </cell>
          <cell r="E114">
            <v>0</v>
          </cell>
        </row>
        <row r="115">
          <cell r="A115" t="str">
            <v>Qatar*</v>
          </cell>
          <cell r="B115" t="str">
            <v>C634</v>
          </cell>
          <cell r="C115">
            <v>0.1632407778047722</v>
          </cell>
          <cell r="D115">
            <v>0.83675915495701358</v>
          </cell>
          <cell r="E115">
            <v>0</v>
          </cell>
        </row>
        <row r="116">
          <cell r="A116" t="str">
            <v>Russian Federation*</v>
          </cell>
          <cell r="B116" t="str">
            <v>C643</v>
          </cell>
          <cell r="C116">
            <v>0.22990483941057946</v>
          </cell>
          <cell r="D116">
            <v>0.5839483972157804</v>
          </cell>
          <cell r="E116">
            <v>3.2941660128416927E-2</v>
          </cell>
        </row>
        <row r="117">
          <cell r="A117" t="str">
            <v>Rwanda*</v>
          </cell>
          <cell r="B117" t="str">
            <v>C646</v>
          </cell>
          <cell r="C117">
            <v>0.32207039983888164</v>
          </cell>
          <cell r="D117">
            <v>0.31332249555243691</v>
          </cell>
          <cell r="E117">
            <v>0.10665496421686613</v>
          </cell>
        </row>
        <row r="118">
          <cell r="A118" t="str">
            <v>Saint Kitts and Nevis*</v>
          </cell>
          <cell r="B118" t="str">
            <v>C659</v>
          </cell>
          <cell r="C118">
            <v>7.8104049416505741E-2</v>
          </cell>
          <cell r="D118">
            <v>0.88927917682100244</v>
          </cell>
          <cell r="E118">
            <v>7.3151741268670939E-3</v>
          </cell>
        </row>
        <row r="119">
          <cell r="A119" t="str">
            <v>Saint Lucia*</v>
          </cell>
          <cell r="B119" t="str">
            <v>C662</v>
          </cell>
          <cell r="C119">
            <v>0.23388390126853303</v>
          </cell>
          <cell r="D119">
            <v>0.50432154448757172</v>
          </cell>
          <cell r="E119">
            <v>7.6954258592927954E-2</v>
          </cell>
        </row>
        <row r="120">
          <cell r="A120" t="str">
            <v>Saint Vincent and the Grenadines*</v>
          </cell>
          <cell r="B120" t="str">
            <v>C670</v>
          </cell>
          <cell r="C120">
            <v>0.10418901335346815</v>
          </cell>
          <cell r="D120">
            <v>0.85211632900088452</v>
          </cell>
          <cell r="E120">
            <v>1.0120911629543285E-2</v>
          </cell>
        </row>
        <row r="121">
          <cell r="A121" t="str">
            <v>Sao Tomé and Principe*</v>
          </cell>
          <cell r="B121" t="str">
            <v>C678</v>
          </cell>
          <cell r="C121">
            <v>0</v>
          </cell>
          <cell r="D121">
            <v>1.0000216408147233</v>
          </cell>
          <cell r="E121">
            <v>0</v>
          </cell>
        </row>
        <row r="122">
          <cell r="A122" t="str">
            <v>Saudi Arabia, Kingdom of*</v>
          </cell>
          <cell r="B122" t="str">
            <v>C682</v>
          </cell>
          <cell r="C122">
            <v>0.25884326091991655</v>
          </cell>
          <cell r="D122">
            <v>0.74115674081033167</v>
          </cell>
          <cell r="E122">
            <v>0</v>
          </cell>
        </row>
        <row r="123">
          <cell r="A123" t="str">
            <v>Senegal*</v>
          </cell>
          <cell r="B123" t="str">
            <v>C686</v>
          </cell>
          <cell r="C123">
            <v>9.3339893587227732E-2</v>
          </cell>
          <cell r="D123">
            <v>0.88285322679388145</v>
          </cell>
          <cell r="E123">
            <v>4.4004324144371115E-3</v>
          </cell>
        </row>
        <row r="124">
          <cell r="A124" t="str">
            <v>Seychelles*</v>
          </cell>
          <cell r="B124" t="str">
            <v>C690</v>
          </cell>
          <cell r="C124">
            <v>0.89437614338223148</v>
          </cell>
          <cell r="D124">
            <v>2.7902653404269846E-2</v>
          </cell>
          <cell r="E124">
            <v>1.0552258981696214E-2</v>
          </cell>
        </row>
        <row r="125">
          <cell r="A125" t="str">
            <v>Sierra Leone*</v>
          </cell>
          <cell r="B125" t="str">
            <v>C694</v>
          </cell>
          <cell r="C125">
            <v>4.1959727489669113E-2</v>
          </cell>
          <cell r="D125">
            <v>0.91017448001920509</v>
          </cell>
          <cell r="E125">
            <v>1.0365805656105171E-2</v>
          </cell>
        </row>
        <row r="126">
          <cell r="A126" t="str">
            <v>Singapore*</v>
          </cell>
          <cell r="B126" t="str">
            <v>C702</v>
          </cell>
          <cell r="C126">
            <v>0.99195277368977208</v>
          </cell>
          <cell r="D126">
            <v>6.8050533970666705E-3</v>
          </cell>
          <cell r="E126">
            <v>8.5904278466066459E-5</v>
          </cell>
        </row>
        <row r="127">
          <cell r="A127" t="str">
            <v>Viet Nam*</v>
          </cell>
          <cell r="B127" t="str">
            <v>C704</v>
          </cell>
          <cell r="C127">
            <v>0.43953864851767405</v>
          </cell>
          <cell r="D127">
            <v>0.10507984424733265</v>
          </cell>
          <cell r="E127">
            <v>0.10617360897232128</v>
          </cell>
        </row>
        <row r="128">
          <cell r="A128" t="str">
            <v>South Africa*</v>
          </cell>
          <cell r="B128" t="str">
            <v>C710</v>
          </cell>
          <cell r="C128">
            <v>0.44018942009287171</v>
          </cell>
          <cell r="D128">
            <v>0.41858980955268915</v>
          </cell>
          <cell r="E128">
            <v>3.4969938098508263E-2</v>
          </cell>
        </row>
        <row r="129">
          <cell r="A129" t="str">
            <v>Zimbabwe*</v>
          </cell>
          <cell r="B129" t="str">
            <v>C716</v>
          </cell>
          <cell r="C129">
            <v>0.18993202350482541</v>
          </cell>
          <cell r="D129">
            <v>0.40474749921153808</v>
          </cell>
          <cell r="E129">
            <v>8.9648538081356852E-2</v>
          </cell>
        </row>
        <row r="130">
          <cell r="A130" t="str">
            <v>Sudan*</v>
          </cell>
          <cell r="B130" t="str">
            <v>C736</v>
          </cell>
          <cell r="C130">
            <v>0.11072574342071526</v>
          </cell>
          <cell r="D130">
            <v>0.84806750977249334</v>
          </cell>
          <cell r="E130">
            <v>1.0107079282626925E-2</v>
          </cell>
        </row>
        <row r="131">
          <cell r="A131" t="str">
            <v>Suriname*</v>
          </cell>
          <cell r="B131" t="str">
            <v>C740</v>
          </cell>
          <cell r="C131">
            <v>5.7792106214025425E-2</v>
          </cell>
          <cell r="D131">
            <v>0.58489858677501849</v>
          </cell>
          <cell r="E131">
            <v>0.11955418334093394</v>
          </cell>
        </row>
        <row r="132">
          <cell r="A132" t="str">
            <v>Eswatini*</v>
          </cell>
          <cell r="B132" t="str">
            <v>C748</v>
          </cell>
          <cell r="C132">
            <v>0.40978800330013238</v>
          </cell>
          <cell r="D132">
            <v>0.1105808650897763</v>
          </cell>
          <cell r="E132">
            <v>0.1139969463348587</v>
          </cell>
        </row>
        <row r="133">
          <cell r="A133" t="str">
            <v>Switzerland</v>
          </cell>
          <cell r="B133" t="str">
            <v>C756</v>
          </cell>
          <cell r="C133">
            <v>0.60584457975005379</v>
          </cell>
          <cell r="D133">
            <v>0.11687484467782248</v>
          </cell>
          <cell r="E133">
            <v>7.6155876515354451E-2</v>
          </cell>
        </row>
        <row r="134">
          <cell r="A134" t="str">
            <v>Tajikistan*</v>
          </cell>
          <cell r="B134" t="str">
            <v>C762</v>
          </cell>
          <cell r="C134">
            <v>7.7859737200930659E-2</v>
          </cell>
          <cell r="D134">
            <v>0.92213988711402639</v>
          </cell>
          <cell r="E134">
            <v>0</v>
          </cell>
        </row>
        <row r="135">
          <cell r="A135" t="str">
            <v>Thailand*</v>
          </cell>
          <cell r="B135" t="str">
            <v>C764</v>
          </cell>
          <cell r="C135">
            <v>0.53847063166423204</v>
          </cell>
          <cell r="D135">
            <v>0.12220928933914908</v>
          </cell>
          <cell r="E135">
            <v>7.4210328245205848E-2</v>
          </cell>
        </row>
        <row r="136">
          <cell r="A136" t="str">
            <v>Togo*</v>
          </cell>
          <cell r="B136" t="str">
            <v>C768</v>
          </cell>
          <cell r="C136">
            <v>7.0073769557176979E-2</v>
          </cell>
          <cell r="D136">
            <v>0.80406614550312361</v>
          </cell>
          <cell r="E136">
            <v>3.1151858292991719E-2</v>
          </cell>
        </row>
        <row r="137">
          <cell r="A137" t="str">
            <v>Tonga*</v>
          </cell>
          <cell r="B137" t="str">
            <v>C776</v>
          </cell>
          <cell r="C137">
            <v>0.52523911781867094</v>
          </cell>
          <cell r="D137">
            <v>0.3963961990189877</v>
          </cell>
          <cell r="E137">
            <v>1.6014374088096219E-2</v>
          </cell>
        </row>
        <row r="138">
          <cell r="A138" t="str">
            <v>Trinidad and Tobago*</v>
          </cell>
          <cell r="B138" t="str">
            <v>C780</v>
          </cell>
          <cell r="C138">
            <v>0.53927096895774762</v>
          </cell>
          <cell r="D138">
            <v>0.37683731617921823</v>
          </cell>
          <cell r="E138">
            <v>1.4802115169149175E-2</v>
          </cell>
        </row>
        <row r="139">
          <cell r="A139" t="str">
            <v>United Arab Emirates*</v>
          </cell>
          <cell r="B139" t="str">
            <v>C784</v>
          </cell>
          <cell r="C139">
            <v>0.32469393247264761</v>
          </cell>
          <cell r="D139">
            <v>0.6249621666186489</v>
          </cell>
          <cell r="E139">
            <v>1.3622241759868715E-2</v>
          </cell>
        </row>
        <row r="140">
          <cell r="A140" t="str">
            <v>Tunisia*</v>
          </cell>
          <cell r="B140" t="str">
            <v>C788</v>
          </cell>
          <cell r="C140">
            <v>0.36511922850329026</v>
          </cell>
          <cell r="D140">
            <v>0.56664473621834843</v>
          </cell>
          <cell r="E140">
            <v>1.4136693413520576E-2</v>
          </cell>
        </row>
        <row r="141">
          <cell r="A141" t="str">
            <v>Türkiye*</v>
          </cell>
          <cell r="B141" t="str">
            <v>C792</v>
          </cell>
          <cell r="C141">
            <v>0.30561319919218849</v>
          </cell>
          <cell r="D141">
            <v>0.36268321730364572</v>
          </cell>
          <cell r="E141">
            <v>7.8071099696533239E-2</v>
          </cell>
        </row>
        <row r="142">
          <cell r="A142" t="str">
            <v>Uganda*</v>
          </cell>
          <cell r="B142" t="str">
            <v>C800</v>
          </cell>
          <cell r="C142">
            <v>0.39351591081826209</v>
          </cell>
          <cell r="D142">
            <v>0.35580089688476974</v>
          </cell>
          <cell r="E142">
            <v>5.1259973559951218E-2</v>
          </cell>
        </row>
        <row r="143">
          <cell r="A143" t="str">
            <v>Ukraine*</v>
          </cell>
          <cell r="B143" t="str">
            <v>C804</v>
          </cell>
          <cell r="C143">
            <v>0.32643739392987264</v>
          </cell>
          <cell r="D143">
            <v>0.2974595783357355</v>
          </cell>
          <cell r="E143">
            <v>0.12403177820407391</v>
          </cell>
        </row>
        <row r="144">
          <cell r="A144" t="str">
            <v>North Macedonia*</v>
          </cell>
          <cell r="B144" t="str">
            <v>C807</v>
          </cell>
          <cell r="C144">
            <v>0.43890360876349332</v>
          </cell>
          <cell r="D144">
            <v>0.1895120027723341</v>
          </cell>
          <cell r="E144">
            <v>0.11198137221013531</v>
          </cell>
        </row>
        <row r="145">
          <cell r="A145" t="str">
            <v>Egypt*</v>
          </cell>
          <cell r="B145" t="str">
            <v>C818</v>
          </cell>
          <cell r="C145">
            <v>0</v>
          </cell>
          <cell r="D145">
            <v>0.99999997181200673</v>
          </cell>
          <cell r="E145">
            <v>0</v>
          </cell>
        </row>
        <row r="146">
          <cell r="A146" t="str">
            <v>United Kingdom*</v>
          </cell>
          <cell r="B146" t="str">
            <v>C826</v>
          </cell>
          <cell r="C146">
            <v>0.56685577675084109</v>
          </cell>
          <cell r="D146">
            <v>0.1304417249351906</v>
          </cell>
          <cell r="E146">
            <v>6.0555049707389855E-2</v>
          </cell>
        </row>
        <row r="147">
          <cell r="A147" t="str">
            <v>Tanzania*</v>
          </cell>
          <cell r="B147" t="str">
            <v>C834</v>
          </cell>
          <cell r="C147">
            <v>0.46412669867293771</v>
          </cell>
          <cell r="D147">
            <v>0.45928346747590387</v>
          </cell>
          <cell r="E147">
            <v>2.3599012951752263E-2</v>
          </cell>
        </row>
        <row r="148">
          <cell r="A148" t="str">
            <v>United States of America</v>
          </cell>
          <cell r="B148" t="str">
            <v>C840</v>
          </cell>
          <cell r="C148">
            <v>0.51759942185732477</v>
          </cell>
          <cell r="D148">
            <v>0.24190480800911049</v>
          </cell>
          <cell r="E148">
            <v>6.4653813619990189E-2</v>
          </cell>
        </row>
        <row r="149">
          <cell r="A149" t="str">
            <v>Burkina Faso*</v>
          </cell>
          <cell r="B149" t="str">
            <v>C854</v>
          </cell>
          <cell r="C149">
            <v>0.10224168953010011</v>
          </cell>
          <cell r="D149">
            <v>0.69208682954361145</v>
          </cell>
          <cell r="E149">
            <v>8.0382718410028822E-2</v>
          </cell>
        </row>
        <row r="150">
          <cell r="A150" t="str">
            <v>Uruguay*</v>
          </cell>
          <cell r="B150" t="str">
            <v>C858</v>
          </cell>
          <cell r="C150">
            <v>0.25219341686680952</v>
          </cell>
          <cell r="D150">
            <v>0.40973527743480753</v>
          </cell>
          <cell r="E150">
            <v>6.1392417404631507E-2</v>
          </cell>
        </row>
        <row r="151">
          <cell r="A151" t="str">
            <v>Uzbekistan*</v>
          </cell>
          <cell r="B151" t="str">
            <v>C860</v>
          </cell>
          <cell r="C151">
            <v>0.51899230506741578</v>
          </cell>
          <cell r="D151">
            <v>0.48100792129770292</v>
          </cell>
          <cell r="E151">
            <v>0</v>
          </cell>
        </row>
        <row r="152">
          <cell r="A152" t="str">
            <v>Samoa*</v>
          </cell>
          <cell r="B152" t="str">
            <v>C882</v>
          </cell>
          <cell r="C152">
            <v>0.15011939938437854</v>
          </cell>
          <cell r="D152">
            <v>0.69422075359302693</v>
          </cell>
          <cell r="E152">
            <v>9.6051431914353627E-2</v>
          </cell>
        </row>
        <row r="153">
          <cell r="A153" t="str">
            <v>Yemen*</v>
          </cell>
          <cell r="B153" t="str">
            <v>C887</v>
          </cell>
          <cell r="C153">
            <v>0.14670187716863287</v>
          </cell>
          <cell r="D153">
            <v>0.85329838973149696</v>
          </cell>
          <cell r="E153">
            <v>0</v>
          </cell>
        </row>
        <row r="154">
          <cell r="A154" t="str">
            <v>UNMIK/Kosovo*</v>
          </cell>
          <cell r="B154" t="str">
            <v>C888</v>
          </cell>
          <cell r="C154">
            <v>0</v>
          </cell>
          <cell r="D154">
            <v>0.99999987289069669</v>
          </cell>
          <cell r="E154">
            <v>0</v>
          </cell>
        </row>
        <row r="155">
          <cell r="A155" t="str">
            <v>Serbia*</v>
          </cell>
          <cell r="B155" t="str">
            <v>C892</v>
          </cell>
          <cell r="C155">
            <v>8.3166950110106497E-3</v>
          </cell>
          <cell r="D155">
            <v>0.3829755658520233</v>
          </cell>
          <cell r="E155">
            <v>0.14566684749427172</v>
          </cell>
        </row>
        <row r="156">
          <cell r="A156" t="str">
            <v>Montenegro*</v>
          </cell>
          <cell r="B156" t="str">
            <v>C893</v>
          </cell>
          <cell r="C156">
            <v>0.36439122818632408</v>
          </cell>
          <cell r="D156">
            <v>9.6764505687726071E-2</v>
          </cell>
          <cell r="E156">
            <v>0.13865306451080572</v>
          </cell>
        </row>
        <row r="157">
          <cell r="A157" t="str">
            <v>Zambia*</v>
          </cell>
          <cell r="B157" t="str">
            <v>C894</v>
          </cell>
          <cell r="C157">
            <v>0.39898959523021565</v>
          </cell>
          <cell r="D157">
            <v>0.59929792748446076</v>
          </cell>
          <cell r="E157">
            <v>3.3985201307302777E-4</v>
          </cell>
        </row>
        <row r="158">
          <cell r="A158" t="str">
            <v>European Union</v>
          </cell>
          <cell r="B158" t="str">
            <v>U918</v>
          </cell>
          <cell r="C158">
            <v>0.60321795802253797</v>
          </cell>
          <cell r="D158">
            <v>0.17565416290385261</v>
          </cell>
          <cell r="E158">
            <v>5.620034798426668E-2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1D2DC-142B-4C26-BA38-E88DEA2BC132}">
  <dimension ref="A1:G178"/>
  <sheetViews>
    <sheetView tabSelected="1" workbookViewId="0">
      <selection activeCell="C4" sqref="C4"/>
    </sheetView>
  </sheetViews>
  <sheetFormatPr defaultRowHeight="14.6" x14ac:dyDescent="0.4"/>
  <cols>
    <col min="1" max="1" width="29.69140625" bestFit="1" customWidth="1"/>
    <col min="2" max="2" width="9.69140625" customWidth="1"/>
    <col min="3" max="3" width="9" bestFit="1" customWidth="1"/>
    <col min="4" max="4" width="11.84375" bestFit="1" customWidth="1"/>
    <col min="5" max="5" width="10.3046875" bestFit="1" customWidth="1"/>
    <col min="6" max="6" width="12.84375" bestFit="1" customWidth="1"/>
    <col min="7" max="7" width="11.69140625" bestFit="1" customWidth="1"/>
  </cols>
  <sheetData>
    <row r="1" spans="1:7" s="17" customFormat="1" x14ac:dyDescent="0.4">
      <c r="A1" s="17" t="s">
        <v>185</v>
      </c>
    </row>
    <row r="2" spans="1:7" x14ac:dyDescent="0.4">
      <c r="A2" t="s">
        <v>186</v>
      </c>
    </row>
    <row r="3" spans="1:7" x14ac:dyDescent="0.4">
      <c r="A3" t="s">
        <v>184</v>
      </c>
    </row>
    <row r="4" spans="1:7" ht="15" thickBot="1" x14ac:dyDescent="0.45"/>
    <row r="5" spans="1:7" x14ac:dyDescent="0.4">
      <c r="A5" s="18" t="s">
        <v>0</v>
      </c>
      <c r="B5" s="18" t="s">
        <v>1</v>
      </c>
      <c r="C5" s="1" t="s">
        <v>2</v>
      </c>
      <c r="D5" s="20" t="s">
        <v>3</v>
      </c>
      <c r="E5" s="1" t="s">
        <v>4</v>
      </c>
      <c r="F5" s="18" t="s">
        <v>5</v>
      </c>
      <c r="G5" s="22" t="s">
        <v>6</v>
      </c>
    </row>
    <row r="6" spans="1:7" ht="15" thickBot="1" x14ac:dyDescent="0.45">
      <c r="A6" s="19"/>
      <c r="B6" s="19"/>
      <c r="C6" s="3" t="s">
        <v>7</v>
      </c>
      <c r="D6" s="21"/>
      <c r="E6" s="3" t="s">
        <v>8</v>
      </c>
      <c r="F6" s="19"/>
      <c r="G6" s="23"/>
    </row>
    <row r="7" spans="1:7" ht="15" thickBot="1" x14ac:dyDescent="0.45">
      <c r="A7" s="4" t="s">
        <v>9</v>
      </c>
      <c r="B7" s="5"/>
      <c r="C7" s="6">
        <v>694031</v>
      </c>
      <c r="D7" s="7">
        <v>0.89</v>
      </c>
      <c r="E7" s="7">
        <v>0.18</v>
      </c>
      <c r="F7" s="7">
        <v>0.71</v>
      </c>
      <c r="G7" s="7">
        <v>0.11</v>
      </c>
    </row>
    <row r="8" spans="1:7" ht="15" thickBot="1" x14ac:dyDescent="0.45">
      <c r="A8" s="8" t="s">
        <v>10</v>
      </c>
      <c r="B8" s="9" t="s">
        <v>11</v>
      </c>
      <c r="C8" s="10">
        <f>VLOOKUP(A8,[1]all_after!$A:$G,7,FALSE)</f>
        <v>46052.661444737903</v>
      </c>
      <c r="D8" s="11">
        <f>SUM(E8:F8)</f>
        <v>0.99999996862856877</v>
      </c>
      <c r="E8" s="16">
        <f>VLOOKUP(A8,[1]percentages_after!$A:$C,3,FALSE)</f>
        <v>2.0635940903011338E-2</v>
      </c>
      <c r="F8" s="16">
        <f>VLOOKUP(A8,[1]percentages_after!$A:$D,4,FALSE)+VLOOKUP(A8,[1]percentages_after!$A:$E,5,FALSE)</f>
        <v>0.97936402772555742</v>
      </c>
      <c r="G8" s="12">
        <f t="shared" ref="G8:G55" si="0">1-D8</f>
        <v>3.1371431230553526E-8</v>
      </c>
    </row>
    <row r="9" spans="1:7" ht="15" thickBot="1" x14ac:dyDescent="0.45">
      <c r="A9" s="8" t="s">
        <v>12</v>
      </c>
      <c r="B9" s="9" t="s">
        <v>11</v>
      </c>
      <c r="C9" s="10">
        <f>VLOOKUP(A9,[1]all_after!$A:$G,7,FALSE)</f>
        <v>17843.094918891999</v>
      </c>
      <c r="D9" s="11">
        <f t="shared" ref="D9:D55" si="1">SUM(E9:F9)</f>
        <v>0.98708828709709606</v>
      </c>
      <c r="E9" s="16">
        <f>VLOOKUP(A9,[1]percentages_after!$A:$C,3,FALSE)</f>
        <v>0.41529846888580868</v>
      </c>
      <c r="F9" s="16">
        <f>VLOOKUP(A9,[1]percentages_after!$A:$D,4,FALSE)+VLOOKUP(A9,[1]percentages_after!$A:$E,5,FALSE)</f>
        <v>0.57178981821128738</v>
      </c>
      <c r="G9" s="12">
        <f t="shared" si="0"/>
        <v>1.2911712902903938E-2</v>
      </c>
    </row>
    <row r="10" spans="1:7" ht="15" thickBot="1" x14ac:dyDescent="0.45">
      <c r="A10" s="8" t="s">
        <v>13</v>
      </c>
      <c r="B10" s="9" t="s">
        <v>11</v>
      </c>
      <c r="C10" s="10">
        <f>VLOOKUP(A10,[1]all_after!$A:$G,7,FALSE)</f>
        <v>3846.6060860777202</v>
      </c>
      <c r="D10" s="11">
        <f t="shared" si="1"/>
        <v>0.92629968347843128</v>
      </c>
      <c r="E10" s="16">
        <f>VLOOKUP(A10,[1]percentages_after!$A:$C,3,FALSE)</f>
        <v>5.9226236038195913E-2</v>
      </c>
      <c r="F10" s="16">
        <f>VLOOKUP(A10,[1]percentages_after!$A:$D,4,FALSE)+VLOOKUP(A10,[1]percentages_after!$A:$E,5,FALSE)</f>
        <v>0.8670734474402354</v>
      </c>
      <c r="G10" s="12">
        <f t="shared" si="0"/>
        <v>7.3700316521568721E-2</v>
      </c>
    </row>
    <row r="11" spans="1:7" ht="15" thickBot="1" x14ac:dyDescent="0.45">
      <c r="A11" s="8" t="s">
        <v>14</v>
      </c>
      <c r="B11" s="9" t="s">
        <v>15</v>
      </c>
      <c r="C11" s="10">
        <f>VLOOKUP(A11,[1]all_after!$A:$G,7,FALSE)</f>
        <v>8114.911513084</v>
      </c>
      <c r="D11" s="11">
        <f t="shared" si="1"/>
        <v>0.69381039964788094</v>
      </c>
      <c r="E11" s="16">
        <f>VLOOKUP(A11,[1]percentages_after!$A:$C,3,FALSE)</f>
        <v>0.48443535011585132</v>
      </c>
      <c r="F11" s="16">
        <f>VLOOKUP(A11,[1]percentages_after!$A:$D,4,FALSE)+VLOOKUP(A11,[1]percentages_after!$A:$E,5,FALSE)</f>
        <v>0.20937504953202962</v>
      </c>
      <c r="G11" s="12">
        <f t="shared" si="0"/>
        <v>0.30618960035211906</v>
      </c>
    </row>
    <row r="12" spans="1:7" ht="15" thickBot="1" x14ac:dyDescent="0.45">
      <c r="A12" s="8" t="s">
        <v>16</v>
      </c>
      <c r="B12" s="9" t="s">
        <v>17</v>
      </c>
      <c r="C12" s="10">
        <f>VLOOKUP(A12,[1]all_after!$A:$G,7,FALSE)</f>
        <v>5647.1093411462198</v>
      </c>
      <c r="D12" s="11">
        <f t="shared" si="1"/>
        <v>0.87471123748374047</v>
      </c>
      <c r="E12" s="16">
        <f>VLOOKUP(A12,[1]percentages_after!$A:$C,3,FALSE)</f>
        <v>0.10224168953010011</v>
      </c>
      <c r="F12" s="16">
        <f>VLOOKUP(A12,[1]percentages_after!$A:$D,4,FALSE)+VLOOKUP(A12,[1]percentages_after!$A:$E,5,FALSE)</f>
        <v>0.77246954795364031</v>
      </c>
      <c r="G12" s="12">
        <f t="shared" si="0"/>
        <v>0.12528876251625953</v>
      </c>
    </row>
    <row r="13" spans="1:7" ht="15" thickBot="1" x14ac:dyDescent="0.45">
      <c r="A13" s="8" t="s">
        <v>18</v>
      </c>
      <c r="B13" s="9" t="s">
        <v>17</v>
      </c>
      <c r="C13" s="10">
        <f>VLOOKUP(A13,[1]all_after!$A:$G,7,FALSE)</f>
        <v>1260.470568428</v>
      </c>
      <c r="D13" s="11">
        <f t="shared" si="1"/>
        <v>0.73460660105281284</v>
      </c>
      <c r="E13" s="16">
        <f>VLOOKUP(A13,[1]percentages_after!$A:$C,3,FALSE)</f>
        <v>0.35495473770402181</v>
      </c>
      <c r="F13" s="16">
        <f>VLOOKUP(A13,[1]percentages_after!$A:$D,4,FALSE)+VLOOKUP(A13,[1]percentages_after!$A:$E,5,FALSE)</f>
        <v>0.37965186334879103</v>
      </c>
      <c r="G13" s="12">
        <f t="shared" si="0"/>
        <v>0.26539339894718716</v>
      </c>
    </row>
    <row r="14" spans="1:7" ht="15" thickBot="1" x14ac:dyDescent="0.45">
      <c r="A14" s="8" t="s">
        <v>19</v>
      </c>
      <c r="B14" s="9" t="s">
        <v>11</v>
      </c>
      <c r="C14" s="10">
        <f>VLOOKUP(A14,[1]all_after!$A:$G,7,FALSE)</f>
        <v>1772.3690003899901</v>
      </c>
      <c r="D14" s="11">
        <f t="shared" si="1"/>
        <v>1.0000005639965548</v>
      </c>
      <c r="E14" s="16">
        <f>VLOOKUP(A14,[1]percentages_after!$A:$C,3,FALSE)</f>
        <v>4.8928862996880575E-2</v>
      </c>
      <c r="F14" s="16">
        <f>VLOOKUP(A14,[1]percentages_after!$A:$D,4,FALSE)+VLOOKUP(A14,[1]percentages_after!$A:$E,5,FALSE)</f>
        <v>0.9510717009996742</v>
      </c>
      <c r="G14" s="12">
        <f t="shared" si="0"/>
        <v>-5.6399655479211219E-7</v>
      </c>
    </row>
    <row r="15" spans="1:7" ht="15" thickBot="1" x14ac:dyDescent="0.45">
      <c r="A15" s="8" t="s">
        <v>20</v>
      </c>
      <c r="B15" s="9" t="s">
        <v>11</v>
      </c>
      <c r="C15" s="10">
        <f>VLOOKUP(A15,[1]all_after!$A:$G,7,FALSE)</f>
        <v>6969.1628306908897</v>
      </c>
      <c r="D15" s="11">
        <f t="shared" si="1"/>
        <v>0.84248713118644902</v>
      </c>
      <c r="E15" s="16">
        <f>VLOOKUP(A15,[1]percentages_after!$A:$C,3,FALSE)</f>
        <v>3.3949558325435856E-3</v>
      </c>
      <c r="F15" s="16">
        <f>VLOOKUP(A15,[1]percentages_after!$A:$D,4,FALSE)+VLOOKUP(A15,[1]percentages_after!$A:$E,5,FALSE)</f>
        <v>0.83909217535390546</v>
      </c>
      <c r="G15" s="12">
        <f t="shared" si="0"/>
        <v>0.15751286881355098</v>
      </c>
    </row>
    <row r="16" spans="1:7" ht="15" thickBot="1" x14ac:dyDescent="0.45">
      <c r="A16" s="8" t="s">
        <v>21</v>
      </c>
      <c r="B16" s="9" t="s">
        <v>17</v>
      </c>
      <c r="C16" s="10">
        <f>VLOOKUP(A16,[1]all_after!$A:$G,7,FALSE)</f>
        <v>623.38039002100004</v>
      </c>
      <c r="D16" s="11">
        <f t="shared" si="1"/>
        <v>0.91356739659522346</v>
      </c>
      <c r="E16" s="16">
        <f>VLOOKUP(A16,[1]percentages_after!$A:$C,3,FALSE)</f>
        <v>7.3277890564477283E-2</v>
      </c>
      <c r="F16" s="16">
        <f>VLOOKUP(A16,[1]percentages_after!$A:$D,4,FALSE)+VLOOKUP(A16,[1]percentages_after!$A:$E,5,FALSE)</f>
        <v>0.84028950603074615</v>
      </c>
      <c r="G16" s="12">
        <f t="shared" si="0"/>
        <v>8.6432603404776542E-2</v>
      </c>
    </row>
    <row r="17" spans="1:7" ht="15" thickBot="1" x14ac:dyDescent="0.45">
      <c r="A17" s="8" t="s">
        <v>22</v>
      </c>
      <c r="B17" s="9" t="s">
        <v>11</v>
      </c>
      <c r="C17" s="10">
        <f>VLOOKUP(A17,[1]all_after!$A:$G,7,FALSE)</f>
        <v>326.48666811499999</v>
      </c>
      <c r="D17" s="11">
        <f t="shared" si="1"/>
        <v>0.99624282326110825</v>
      </c>
      <c r="E17" s="16">
        <f>VLOOKUP(A17,[1]percentages_after!$A:$C,3,FALSE)</f>
        <v>0.35833009866973203</v>
      </c>
      <c r="F17" s="16">
        <f>VLOOKUP(A17,[1]percentages_after!$A:$D,4,FALSE)+VLOOKUP(A17,[1]percentages_after!$A:$E,5,FALSE)</f>
        <v>0.63791272459137616</v>
      </c>
      <c r="G17" s="12">
        <f t="shared" si="0"/>
        <v>3.7571767388917543E-3</v>
      </c>
    </row>
    <row r="18" spans="1:7" ht="15" thickBot="1" x14ac:dyDescent="0.45">
      <c r="A18" s="8" t="s">
        <v>23</v>
      </c>
      <c r="B18" s="9" t="s">
        <v>11</v>
      </c>
      <c r="C18" s="10">
        <f>VLOOKUP(A18,[1]all_after!$A:$G,7,FALSE)</f>
        <v>2351.5031153359901</v>
      </c>
      <c r="D18" s="11">
        <f t="shared" si="1"/>
        <v>0.99999867517250141</v>
      </c>
      <c r="E18" s="16">
        <f>VLOOKUP(A18,[1]percentages_after!$A:$C,3,FALSE)</f>
        <v>6.7446221510677751E-3</v>
      </c>
      <c r="F18" s="16">
        <f>VLOOKUP(A18,[1]percentages_after!$A:$D,4,FALSE)+VLOOKUP(A18,[1]percentages_after!$A:$E,5,FALSE)</f>
        <v>0.99325405302143366</v>
      </c>
      <c r="G18" s="12">
        <f t="shared" si="0"/>
        <v>1.3248274985944164E-6</v>
      </c>
    </row>
    <row r="19" spans="1:7" ht="15" thickBot="1" x14ac:dyDescent="0.45">
      <c r="A19" s="8" t="s">
        <v>24</v>
      </c>
      <c r="B19" s="9" t="s">
        <v>11</v>
      </c>
      <c r="C19" s="10">
        <f>VLOOKUP(A19,[1]all_after!$A:$G,7,FALSE)</f>
        <v>8575.7860717261701</v>
      </c>
      <c r="D19" s="11">
        <f t="shared" si="1"/>
        <v>0.7907869836397361</v>
      </c>
      <c r="E19" s="16">
        <f>VLOOKUP(A19,[1]percentages_after!$A:$C,3,FALSE)</f>
        <v>9.5472297600725786E-2</v>
      </c>
      <c r="F19" s="16">
        <f>VLOOKUP(A19,[1]percentages_after!$A:$D,4,FALSE)+VLOOKUP(A19,[1]percentages_after!$A:$E,5,FALSE)</f>
        <v>0.69531468603901037</v>
      </c>
      <c r="G19" s="12">
        <f t="shared" si="0"/>
        <v>0.2092130163602639</v>
      </c>
    </row>
    <row r="20" spans="1:7" ht="15" thickBot="1" x14ac:dyDescent="0.45">
      <c r="A20" s="8" t="s">
        <v>25</v>
      </c>
      <c r="B20" s="9" t="s">
        <v>17</v>
      </c>
      <c r="C20" s="10">
        <f>VLOOKUP(A20,[1]all_after!$A:$G,7,FALSE)</f>
        <v>11406.533703286999</v>
      </c>
      <c r="D20" s="11">
        <f t="shared" si="1"/>
        <v>1.0000005520268613</v>
      </c>
      <c r="E20" s="16">
        <f>VLOOKUP(A20,[1]percentages_after!$A:$C,3,FALSE)</f>
        <v>3.6294987659633913E-4</v>
      </c>
      <c r="F20" s="16">
        <f>VLOOKUP(A20,[1]percentages_after!$A:$D,4,FALSE)+VLOOKUP(A20,[1]percentages_after!$A:$E,5,FALSE)</f>
        <v>0.99963760215026509</v>
      </c>
      <c r="G20" s="12">
        <f t="shared" si="0"/>
        <v>-5.5202686133348777E-7</v>
      </c>
    </row>
    <row r="21" spans="1:7" ht="15" thickBot="1" x14ac:dyDescent="0.45">
      <c r="A21" s="8" t="s">
        <v>26</v>
      </c>
      <c r="B21" s="9" t="s">
        <v>11</v>
      </c>
      <c r="C21" s="10">
        <f>VLOOKUP(A21,[1]all_after!$A:$G,7,FALSE)</f>
        <v>96188.042711347895</v>
      </c>
      <c r="D21" s="11">
        <f t="shared" si="1"/>
        <v>0.99999997181200673</v>
      </c>
      <c r="E21" s="16">
        <f>VLOOKUP(A21,[1]percentages_after!$A:$C,3,FALSE)</f>
        <v>0</v>
      </c>
      <c r="F21" s="16">
        <f>VLOOKUP(A21,[1]percentages_after!$A:$D,4,FALSE)+VLOOKUP(A21,[1]percentages_after!$A:$E,5,FALSE)</f>
        <v>0.99999997181200673</v>
      </c>
      <c r="G21" s="12">
        <f t="shared" si="0"/>
        <v>2.8187993272865697E-8</v>
      </c>
    </row>
    <row r="22" spans="1:7" ht="15" thickBot="1" x14ac:dyDescent="0.45">
      <c r="A22" s="8" t="s">
        <v>27</v>
      </c>
      <c r="B22" s="9" t="s">
        <v>11</v>
      </c>
      <c r="C22" s="10">
        <f>VLOOKUP(A22,[1]all_after!$A:$G,7,FALSE)</f>
        <v>2116.4602014100001</v>
      </c>
      <c r="D22" s="11">
        <f t="shared" si="1"/>
        <v>0.63436581472476739</v>
      </c>
      <c r="E22" s="16">
        <f>VLOOKUP(A22,[1]percentages_after!$A:$C,3,FALSE)</f>
        <v>0.40978800330013238</v>
      </c>
      <c r="F22" s="16">
        <f>VLOOKUP(A22,[1]percentages_after!$A:$D,4,FALSE)+VLOOKUP(A22,[1]percentages_after!$A:$E,5,FALSE)</f>
        <v>0.22457781142463501</v>
      </c>
      <c r="G22" s="12">
        <f t="shared" si="0"/>
        <v>0.36563418527523261</v>
      </c>
    </row>
    <row r="23" spans="1:7" ht="15" thickBot="1" x14ac:dyDescent="0.45">
      <c r="A23" s="8" t="s">
        <v>28</v>
      </c>
      <c r="B23" s="9" t="s">
        <v>17</v>
      </c>
      <c r="C23" s="10">
        <f>VLOOKUP(A23,[1]all_after!$A:$G,7,FALSE)</f>
        <v>16537.801018888</v>
      </c>
      <c r="D23" s="11">
        <f t="shared" si="1"/>
        <v>0.99361093903794573</v>
      </c>
      <c r="E23" s="16">
        <f>VLOOKUP(A23,[1]percentages_after!$A:$C,3,FALSE)</f>
        <v>0.15399628989920233</v>
      </c>
      <c r="F23" s="16">
        <f>VLOOKUP(A23,[1]percentages_after!$A:$D,4,FALSE)+VLOOKUP(A23,[1]percentages_after!$A:$E,5,FALSE)</f>
        <v>0.8396146491387434</v>
      </c>
      <c r="G23" s="12">
        <f t="shared" si="0"/>
        <v>6.3890609620542715E-3</v>
      </c>
    </row>
    <row r="24" spans="1:7" ht="15" thickBot="1" x14ac:dyDescent="0.45">
      <c r="A24" s="8" t="s">
        <v>29</v>
      </c>
      <c r="B24" s="9" t="s">
        <v>15</v>
      </c>
      <c r="C24" s="10">
        <f>VLOOKUP(A24,[1]all_after!$A:$G,7,FALSE)</f>
        <v>3646.1109473810002</v>
      </c>
      <c r="D24" s="11">
        <f t="shared" si="1"/>
        <v>0.99999974016671078</v>
      </c>
      <c r="E24" s="16">
        <f>VLOOKUP(A24,[1]percentages_after!$A:$C,3,FALSE)</f>
        <v>8.4555847161330005E-3</v>
      </c>
      <c r="F24" s="16">
        <f>VLOOKUP(A24,[1]percentages_after!$A:$D,4,FALSE)+VLOOKUP(A24,[1]percentages_after!$A:$E,5,FALSE)</f>
        <v>0.99154415545057784</v>
      </c>
      <c r="G24" s="12">
        <f t="shared" si="0"/>
        <v>2.5983328921785898E-7</v>
      </c>
    </row>
    <row r="25" spans="1:7" ht="15" thickBot="1" x14ac:dyDescent="0.45">
      <c r="A25" s="8" t="s">
        <v>30</v>
      </c>
      <c r="B25" s="9" t="s">
        <v>11</v>
      </c>
      <c r="C25" s="10">
        <f>VLOOKUP(A25,[1]all_after!$A:$G,7,FALSE)</f>
        <v>17962.659788510999</v>
      </c>
      <c r="D25" s="11">
        <f t="shared" si="1"/>
        <v>0.84088994491010649</v>
      </c>
      <c r="E25" s="16">
        <f>VLOOKUP(A25,[1]percentages_after!$A:$C,3,FALSE)</f>
        <v>5.0774217779448509E-2</v>
      </c>
      <c r="F25" s="16">
        <f>VLOOKUP(A25,[1]percentages_after!$A:$D,4,FALSE)+VLOOKUP(A25,[1]percentages_after!$A:$E,5,FALSE)</f>
        <v>0.79011572713065803</v>
      </c>
      <c r="G25" s="12">
        <f t="shared" si="0"/>
        <v>0.15911005508989351</v>
      </c>
    </row>
    <row r="26" spans="1:7" ht="15" thickBot="1" x14ac:dyDescent="0.45">
      <c r="A26" s="8" t="s">
        <v>31</v>
      </c>
      <c r="B26" s="9" t="s">
        <v>11</v>
      </c>
      <c r="C26" s="10">
        <f>VLOOKUP(A26,[1]all_after!$A:$G,7,FALSE)</f>
        <v>4999.6233999999904</v>
      </c>
      <c r="D26" s="11">
        <f t="shared" si="1"/>
        <v>0.95316979274879177</v>
      </c>
      <c r="E26" s="16">
        <f>VLOOKUP(A26,[1]percentages_after!$A:$C,3,FALSE)</f>
        <v>1.3124988574139431E-2</v>
      </c>
      <c r="F26" s="16">
        <f>VLOOKUP(A26,[1]percentages_after!$A:$D,4,FALSE)+VLOOKUP(A26,[1]percentages_after!$A:$E,5,FALSE)</f>
        <v>0.9400448041746523</v>
      </c>
      <c r="G26" s="12">
        <f t="shared" si="0"/>
        <v>4.6830207251208233E-2</v>
      </c>
    </row>
    <row r="27" spans="1:7" ht="15" thickBot="1" x14ac:dyDescent="0.45">
      <c r="A27" s="8" t="s">
        <v>32</v>
      </c>
      <c r="B27" s="9" t="s">
        <v>17</v>
      </c>
      <c r="C27" s="10">
        <f>VLOOKUP(A27,[1]all_after!$A:$G,7,FALSE)</f>
        <v>165.737266640017</v>
      </c>
      <c r="D27" s="11">
        <f t="shared" si="1"/>
        <v>0.8388578068080158</v>
      </c>
      <c r="E27" s="16">
        <f>VLOOKUP(A27,[1]percentages_after!$A:$C,3,FALSE)</f>
        <v>2.9866547822050483E-2</v>
      </c>
      <c r="F27" s="16">
        <f>VLOOKUP(A27,[1]percentages_after!$A:$D,4,FALSE)+VLOOKUP(A27,[1]percentages_after!$A:$E,5,FALSE)</f>
        <v>0.80899125898596536</v>
      </c>
      <c r="G27" s="12">
        <f t="shared" si="0"/>
        <v>0.1611421931919842</v>
      </c>
    </row>
    <row r="28" spans="1:7" ht="15" thickBot="1" x14ac:dyDescent="0.45">
      <c r="A28" s="8" t="s">
        <v>33</v>
      </c>
      <c r="B28" s="9" t="s">
        <v>11</v>
      </c>
      <c r="C28" s="10">
        <f>VLOOKUP(A28,[1]all_after!$A:$G,7,FALSE)</f>
        <v>21100.8812750789</v>
      </c>
      <c r="D28" s="11">
        <f t="shared" si="1"/>
        <v>0.91507505057642669</v>
      </c>
      <c r="E28" s="16">
        <f>VLOOKUP(A28,[1]percentages_after!$A:$C,3,FALSE)</f>
        <v>0.42820344241599523</v>
      </c>
      <c r="F28" s="16">
        <f>VLOOKUP(A28,[1]percentages_after!$A:$D,4,FALSE)+VLOOKUP(A28,[1]percentages_after!$A:$E,5,FALSE)</f>
        <v>0.48687160816043146</v>
      </c>
      <c r="G28" s="12">
        <f t="shared" si="0"/>
        <v>8.4924949423573315E-2</v>
      </c>
    </row>
    <row r="29" spans="1:7" ht="15" thickBot="1" x14ac:dyDescent="0.45">
      <c r="A29" s="8" t="s">
        <v>34</v>
      </c>
      <c r="B29" s="9" t="s">
        <v>11</v>
      </c>
      <c r="C29" s="10">
        <f>VLOOKUP(A29,[1]all_after!$A:$G,7,FALSE)</f>
        <v>1869.40832591199</v>
      </c>
      <c r="D29" s="11">
        <f t="shared" si="1"/>
        <v>0.55601014801992199</v>
      </c>
      <c r="E29" s="16">
        <f>VLOOKUP(A29,[1]percentages_after!$A:$C,3,FALSE)</f>
        <v>0.27660623569103765</v>
      </c>
      <c r="F29" s="16">
        <f>VLOOKUP(A29,[1]percentages_after!$A:$D,4,FALSE)+VLOOKUP(A29,[1]percentages_after!$A:$E,5,FALSE)</f>
        <v>0.27940391232888429</v>
      </c>
      <c r="G29" s="12">
        <f t="shared" si="0"/>
        <v>0.44398985198007801</v>
      </c>
    </row>
    <row r="30" spans="1:7" ht="15" thickBot="1" x14ac:dyDescent="0.45">
      <c r="A30" s="8" t="s">
        <v>35</v>
      </c>
      <c r="B30" s="9" t="s">
        <v>17</v>
      </c>
      <c r="C30" s="10">
        <f>VLOOKUP(A30,[1]all_after!$A:$G,7,FALSE)</f>
        <v>1917.40955966499</v>
      </c>
      <c r="D30" s="11">
        <f t="shared" si="1"/>
        <v>0.65077384938980676</v>
      </c>
      <c r="E30" s="16">
        <f>VLOOKUP(A30,[1]percentages_after!$A:$C,3,FALSE)</f>
        <v>2.6389771421000342E-2</v>
      </c>
      <c r="F30" s="16">
        <f>VLOOKUP(A30,[1]percentages_after!$A:$D,4,FALSE)+VLOOKUP(A30,[1]percentages_after!$A:$E,5,FALSE)</f>
        <v>0.62438407796880646</v>
      </c>
      <c r="G30" s="12">
        <f t="shared" si="0"/>
        <v>0.34922615061019324</v>
      </c>
    </row>
    <row r="31" spans="1:7" ht="15" thickBot="1" x14ac:dyDescent="0.45">
      <c r="A31" s="8" t="s">
        <v>36</v>
      </c>
      <c r="B31" s="9" t="s">
        <v>15</v>
      </c>
      <c r="C31" s="10">
        <f>VLOOKUP(A31,[1]all_after!$A:$G,7,FALSE)</f>
        <v>15663.796204</v>
      </c>
      <c r="D31" s="11">
        <f t="shared" si="1"/>
        <v>1.0000002423422745</v>
      </c>
      <c r="E31" s="16">
        <f>VLOOKUP(A31,[1]percentages_after!$A:$C,3,FALSE)</f>
        <v>0</v>
      </c>
      <c r="F31" s="16">
        <f>VLOOKUP(A31,[1]percentages_after!$A:$D,4,FALSE)+VLOOKUP(A31,[1]percentages_after!$A:$E,5,FALSE)</f>
        <v>1.0000002423422745</v>
      </c>
      <c r="G31" s="12">
        <f t="shared" si="0"/>
        <v>-2.4234227447017531E-7</v>
      </c>
    </row>
    <row r="32" spans="1:7" ht="15" thickBot="1" x14ac:dyDescent="0.45">
      <c r="A32" s="8" t="s">
        <v>37</v>
      </c>
      <c r="B32" s="9" t="s">
        <v>17</v>
      </c>
      <c r="C32" s="10">
        <f>VLOOKUP(A32,[1]all_after!$A:$G,7,FALSE)</f>
        <v>5540.5786579990399</v>
      </c>
      <c r="D32" s="11">
        <f t="shared" si="1"/>
        <v>0.84731221949575897</v>
      </c>
      <c r="E32" s="16">
        <f>VLOOKUP(A32,[1]percentages_after!$A:$C,3,FALSE)</f>
        <v>0.18702198163074604</v>
      </c>
      <c r="F32" s="16">
        <f>VLOOKUP(A32,[1]percentages_after!$A:$D,4,FALSE)+VLOOKUP(A32,[1]percentages_after!$A:$E,5,FALSE)</f>
        <v>0.66029023786501295</v>
      </c>
      <c r="G32" s="12">
        <f t="shared" si="0"/>
        <v>0.15268778050424103</v>
      </c>
    </row>
    <row r="33" spans="1:7" ht="15" thickBot="1" x14ac:dyDescent="0.45">
      <c r="A33" s="8" t="s">
        <v>38</v>
      </c>
      <c r="B33" s="9" t="s">
        <v>17</v>
      </c>
      <c r="C33" s="10">
        <f>VLOOKUP(A33,[1]all_after!$A:$G,7,FALSE)</f>
        <v>1586.27041551299</v>
      </c>
      <c r="D33" s="11">
        <f t="shared" si="1"/>
        <v>0.88032909543257154</v>
      </c>
      <c r="E33" s="16">
        <f>VLOOKUP(A33,[1]percentages_after!$A:$C,3,FALSE)</f>
        <v>0.40305864230168786</v>
      </c>
      <c r="F33" s="16">
        <f>VLOOKUP(A33,[1]percentages_after!$A:$D,4,FALSE)+VLOOKUP(A33,[1]percentages_after!$A:$E,5,FALSE)</f>
        <v>0.47727045313088373</v>
      </c>
      <c r="G33" s="12">
        <f t="shared" si="0"/>
        <v>0.11967090456742846</v>
      </c>
    </row>
    <row r="34" spans="1:7" ht="15" thickBot="1" x14ac:dyDescent="0.45">
      <c r="A34" s="8" t="s">
        <v>39</v>
      </c>
      <c r="B34" s="9" t="s">
        <v>17</v>
      </c>
      <c r="C34" s="10">
        <f>VLOOKUP(A34,[1]all_after!$A:$G,7,FALSE)</f>
        <v>4975.0524124388403</v>
      </c>
      <c r="D34" s="11">
        <f t="shared" si="1"/>
        <v>0.80699451325616667</v>
      </c>
      <c r="E34" s="16">
        <f>VLOOKUP(A34,[1]percentages_after!$A:$C,3,FALSE)</f>
        <v>9.5643213488627643E-2</v>
      </c>
      <c r="F34" s="16">
        <f>VLOOKUP(A34,[1]percentages_after!$A:$D,4,FALSE)+VLOOKUP(A34,[1]percentages_after!$A:$E,5,FALSE)</f>
        <v>0.71135129976753908</v>
      </c>
      <c r="G34" s="12">
        <f t="shared" si="0"/>
        <v>0.19300548674383333</v>
      </c>
    </row>
    <row r="35" spans="1:7" ht="15" thickBot="1" x14ac:dyDescent="0.45">
      <c r="A35" s="8" t="s">
        <v>40</v>
      </c>
      <c r="B35" s="9" t="s">
        <v>11</v>
      </c>
      <c r="C35" s="10">
        <f>VLOOKUP(A35,[1]all_after!$A:$G,7,FALSE)</f>
        <v>5117.79081021001</v>
      </c>
      <c r="D35" s="11">
        <f t="shared" si="1"/>
        <v>0.99999984168754841</v>
      </c>
      <c r="E35" s="16">
        <f>VLOOKUP(A35,[1]percentages_after!$A:$C,3,FALSE)</f>
        <v>0.11282602619240417</v>
      </c>
      <c r="F35" s="16">
        <f>VLOOKUP(A35,[1]percentages_after!$A:$D,4,FALSE)+VLOOKUP(A35,[1]percentages_after!$A:$E,5,FALSE)</f>
        <v>0.88717381549514418</v>
      </c>
      <c r="G35" s="12">
        <f t="shared" si="0"/>
        <v>1.5831245159247942E-7</v>
      </c>
    </row>
    <row r="36" spans="1:7" ht="15" thickBot="1" x14ac:dyDescent="0.45">
      <c r="A36" s="8" t="s">
        <v>41</v>
      </c>
      <c r="B36" s="9" t="s">
        <v>15</v>
      </c>
      <c r="C36" s="10">
        <f>VLOOKUP(A36,[1]all_after!$A:$G,7,FALSE)</f>
        <v>6611.4357404667298</v>
      </c>
      <c r="D36" s="11">
        <f t="shared" si="1"/>
        <v>0.97262837489910259</v>
      </c>
      <c r="E36" s="16">
        <f>VLOOKUP(A36,[1]percentages_after!$A:$C,3,FALSE)</f>
        <v>0.93259168538250548</v>
      </c>
      <c r="F36" s="16">
        <f>VLOOKUP(A36,[1]percentages_after!$A:$D,4,FALSE)+VLOOKUP(A36,[1]percentages_after!$A:$E,5,FALSE)</f>
        <v>4.003668951659714E-2</v>
      </c>
      <c r="G36" s="12">
        <f t="shared" si="0"/>
        <v>2.7371625100897412E-2</v>
      </c>
    </row>
    <row r="37" spans="1:7" ht="15" thickBot="1" x14ac:dyDescent="0.45">
      <c r="A37" s="8" t="s">
        <v>42</v>
      </c>
      <c r="B37" s="9" t="s">
        <v>11</v>
      </c>
      <c r="C37" s="10">
        <f>VLOOKUP(A37,[1]all_after!$A:$G,7,FALSE)</f>
        <v>72575.606762302195</v>
      </c>
      <c r="D37" s="11">
        <f t="shared" si="1"/>
        <v>0.48863263542731239</v>
      </c>
      <c r="E37" s="16">
        <f>VLOOKUP(A37,[1]percentages_after!$A:$C,3,FALSE)</f>
        <v>2.5459105096448914E-2</v>
      </c>
      <c r="F37" s="16">
        <f>VLOOKUP(A37,[1]percentages_after!$A:$D,4,FALSE)+VLOOKUP(A37,[1]percentages_after!$A:$E,5,FALSE)</f>
        <v>0.4631735303308635</v>
      </c>
      <c r="G37" s="12">
        <f t="shared" si="0"/>
        <v>0.51136736457268761</v>
      </c>
    </row>
    <row r="38" spans="1:7" ht="15" thickBot="1" x14ac:dyDescent="0.45">
      <c r="A38" s="8" t="s">
        <v>43</v>
      </c>
      <c r="B38" s="9" t="s">
        <v>17</v>
      </c>
      <c r="C38" s="10">
        <f>VLOOKUP(A38,[1]all_after!$A:$G,7,FALSE)</f>
        <v>14670.984867470899</v>
      </c>
      <c r="D38" s="11">
        <f t="shared" si="1"/>
        <v>0.99857917735863</v>
      </c>
      <c r="E38" s="16">
        <f>VLOOKUP(A38,[1]percentages_after!$A:$C,3,FALSE)</f>
        <v>4.6299550175808765E-2</v>
      </c>
      <c r="F38" s="16">
        <f>VLOOKUP(A38,[1]percentages_after!$A:$D,4,FALSE)+VLOOKUP(A38,[1]percentages_after!$A:$E,5,FALSE)</f>
        <v>0.95227962718282122</v>
      </c>
      <c r="G38" s="12">
        <f t="shared" si="0"/>
        <v>1.4208226413700009E-3</v>
      </c>
    </row>
    <row r="39" spans="1:7" ht="15" thickBot="1" x14ac:dyDescent="0.45">
      <c r="A39" s="8" t="s">
        <v>44</v>
      </c>
      <c r="B39" s="9" t="s">
        <v>15</v>
      </c>
      <c r="C39" s="10">
        <f>VLOOKUP(A39,[1]all_after!$A:$G,7,FALSE)</f>
        <v>7433.63791781699</v>
      </c>
      <c r="D39" s="11">
        <f t="shared" si="1"/>
        <v>0.7094749647893519</v>
      </c>
      <c r="E39" s="16">
        <f>VLOOKUP(A39,[1]percentages_after!$A:$C,3,FALSE)</f>
        <v>0.39201532711399173</v>
      </c>
      <c r="F39" s="16">
        <f>VLOOKUP(A39,[1]percentages_after!$A:$D,4,FALSE)+VLOOKUP(A39,[1]percentages_after!$A:$E,5,FALSE)</f>
        <v>0.31745963767536012</v>
      </c>
      <c r="G39" s="12">
        <f t="shared" si="0"/>
        <v>0.2905250352106481</v>
      </c>
    </row>
    <row r="40" spans="1:7" ht="15" thickBot="1" x14ac:dyDescent="0.45">
      <c r="A40" s="8" t="s">
        <v>45</v>
      </c>
      <c r="B40" s="9" t="s">
        <v>17</v>
      </c>
      <c r="C40" s="10">
        <f>VLOOKUP(A40,[1]all_after!$A:$G,7,FALSE)</f>
        <v>3779.0068757157401</v>
      </c>
      <c r="D40" s="11">
        <f t="shared" si="1"/>
        <v>0.90480650405072216</v>
      </c>
      <c r="E40" s="16">
        <f>VLOOKUP(A40,[1]percentages_after!$A:$C,3,FALSE)</f>
        <v>5.5435199482224494E-2</v>
      </c>
      <c r="F40" s="16">
        <f>VLOOKUP(A40,[1]percentages_after!$A:$D,4,FALSE)+VLOOKUP(A40,[1]percentages_after!$A:$E,5,FALSE)</f>
        <v>0.84937130456849763</v>
      </c>
      <c r="G40" s="12">
        <f t="shared" si="0"/>
        <v>9.519349594927784E-2</v>
      </c>
    </row>
    <row r="41" spans="1:7" ht="15" thickBot="1" x14ac:dyDescent="0.45">
      <c r="A41" s="8" t="s">
        <v>46</v>
      </c>
      <c r="B41" s="9" t="s">
        <v>11</v>
      </c>
      <c r="C41" s="10">
        <f>VLOOKUP(A41,[1]all_after!$A:$G,7,FALSE)</f>
        <v>60671.426580802698</v>
      </c>
      <c r="D41" s="11">
        <f t="shared" si="1"/>
        <v>0.9865302890197527</v>
      </c>
      <c r="E41" s="16">
        <f>VLOOKUP(A41,[1]percentages_after!$A:$C,3,FALSE)</f>
        <v>2.9096398411679547E-2</v>
      </c>
      <c r="F41" s="16">
        <f>VLOOKUP(A41,[1]percentages_after!$A:$D,4,FALSE)+VLOOKUP(A41,[1]percentages_after!$A:$E,5,FALSE)</f>
        <v>0.95743389060807316</v>
      </c>
      <c r="G41" s="12">
        <f t="shared" si="0"/>
        <v>1.3469710980247296E-2</v>
      </c>
    </row>
    <row r="42" spans="1:7" ht="15" thickBot="1" x14ac:dyDescent="0.45">
      <c r="A42" s="8" t="s">
        <v>47</v>
      </c>
      <c r="B42" s="9" t="s">
        <v>17</v>
      </c>
      <c r="C42" s="10">
        <f>VLOOKUP(A42,[1]all_after!$A:$G,7,FALSE)</f>
        <v>5124.6559783999901</v>
      </c>
      <c r="D42" s="11">
        <f t="shared" si="1"/>
        <v>0.74204785960818465</v>
      </c>
      <c r="E42" s="16">
        <f>VLOOKUP(A42,[1]percentages_after!$A:$C,3,FALSE)</f>
        <v>0.32207039983888164</v>
      </c>
      <c r="F42" s="16">
        <f>VLOOKUP(A42,[1]percentages_after!$A:$D,4,FALSE)+VLOOKUP(A42,[1]percentages_after!$A:$E,5,FALSE)</f>
        <v>0.41997745976930301</v>
      </c>
      <c r="G42" s="12">
        <f t="shared" si="0"/>
        <v>0.25795214039181535</v>
      </c>
    </row>
    <row r="43" spans="1:7" ht="15" thickBot="1" x14ac:dyDescent="0.45">
      <c r="A43" s="8" t="s">
        <v>48</v>
      </c>
      <c r="B43" s="9" t="s">
        <v>11</v>
      </c>
      <c r="C43" s="10">
        <f>VLOOKUP(A43,[1]all_after!$A:$G,7,FALSE)</f>
        <v>196.29575199999999</v>
      </c>
      <c r="D43" s="11">
        <f t="shared" si="1"/>
        <v>1.0000216408147233</v>
      </c>
      <c r="E43" s="16">
        <f>VLOOKUP(A43,[1]percentages_after!$A:$C,3,FALSE)</f>
        <v>0</v>
      </c>
      <c r="F43" s="16">
        <f>VLOOKUP(A43,[1]percentages_after!$A:$D,4,FALSE)+VLOOKUP(A43,[1]percentages_after!$A:$E,5,FALSE)</f>
        <v>1.0000216408147233</v>
      </c>
      <c r="G43" s="12">
        <f t="shared" si="0"/>
        <v>-2.164081472333379E-5</v>
      </c>
    </row>
    <row r="44" spans="1:7" ht="15" thickBot="1" x14ac:dyDescent="0.45">
      <c r="A44" s="8" t="s">
        <v>49</v>
      </c>
      <c r="B44" s="9" t="s">
        <v>11</v>
      </c>
      <c r="C44" s="10">
        <f>VLOOKUP(A44,[1]all_after!$A:$G,7,FALSE)</f>
        <v>12064.723418048699</v>
      </c>
      <c r="D44" s="11">
        <f t="shared" si="1"/>
        <v>0.98059355279554627</v>
      </c>
      <c r="E44" s="16">
        <f>VLOOKUP(A44,[1]percentages_after!$A:$C,3,FALSE)</f>
        <v>9.3339893587227732E-2</v>
      </c>
      <c r="F44" s="16">
        <f>VLOOKUP(A44,[1]percentages_after!$A:$D,4,FALSE)+VLOOKUP(A44,[1]percentages_after!$A:$E,5,FALSE)</f>
        <v>0.88725365920831856</v>
      </c>
      <c r="G44" s="12">
        <f t="shared" si="0"/>
        <v>1.9406447204453725E-2</v>
      </c>
    </row>
    <row r="45" spans="1:7" ht="15" thickBot="1" x14ac:dyDescent="0.45">
      <c r="A45" s="8" t="s">
        <v>50</v>
      </c>
      <c r="B45" s="9" t="s">
        <v>51</v>
      </c>
      <c r="C45" s="10">
        <f>VLOOKUP(A45,[1]all_after!$A:$G,7,FALSE)</f>
        <v>2112.34391031</v>
      </c>
      <c r="D45" s="11">
        <f t="shared" si="1"/>
        <v>0.93283105576819758</v>
      </c>
      <c r="E45" s="16">
        <f>VLOOKUP(A45,[1]percentages_after!$A:$C,3,FALSE)</f>
        <v>0.89437614338223148</v>
      </c>
      <c r="F45" s="16">
        <f>VLOOKUP(A45,[1]percentages_after!$A:$D,4,FALSE)+VLOOKUP(A45,[1]percentages_after!$A:$E,5,FALSE)</f>
        <v>3.8454912385966059E-2</v>
      </c>
      <c r="G45" s="12">
        <f t="shared" si="0"/>
        <v>6.7168944231802419E-2</v>
      </c>
    </row>
    <row r="46" spans="1:7" ht="15" thickBot="1" x14ac:dyDescent="0.45">
      <c r="A46" s="8" t="s">
        <v>52</v>
      </c>
      <c r="B46" s="9" t="s">
        <v>17</v>
      </c>
      <c r="C46" s="10">
        <f>VLOOKUP(A46,[1]all_after!$A:$G,7,FALSE)</f>
        <v>986.89868779999904</v>
      </c>
      <c r="D46" s="11">
        <f t="shared" si="1"/>
        <v>0.96250001316497935</v>
      </c>
      <c r="E46" s="16">
        <f>VLOOKUP(A46,[1]percentages_after!$A:$C,3,FALSE)</f>
        <v>4.1959727489669113E-2</v>
      </c>
      <c r="F46" s="16">
        <f>VLOOKUP(A46,[1]percentages_after!$A:$D,4,FALSE)+VLOOKUP(A46,[1]percentages_after!$A:$E,5,FALSE)</f>
        <v>0.92054028567531021</v>
      </c>
      <c r="G46" s="12">
        <f t="shared" si="0"/>
        <v>3.7499986835020649E-2</v>
      </c>
    </row>
    <row r="47" spans="1:7" ht="15" thickBot="1" x14ac:dyDescent="0.45">
      <c r="A47" s="8" t="s">
        <v>53</v>
      </c>
      <c r="B47" s="9" t="s">
        <v>15</v>
      </c>
      <c r="C47" s="10">
        <f>VLOOKUP(A47,[1]all_after!$A:$G,7,FALSE)</f>
        <v>111306.173577872</v>
      </c>
      <c r="D47" s="11">
        <f t="shared" si="1"/>
        <v>0.89374916774406921</v>
      </c>
      <c r="E47" s="16">
        <f>VLOOKUP(A47,[1]percentages_after!$A:$C,3,FALSE)</f>
        <v>0.44018942009287171</v>
      </c>
      <c r="F47" s="16">
        <f>VLOOKUP(A47,[1]percentages_after!$A:$D,4,FALSE)+VLOOKUP(A47,[1]percentages_after!$A:$E,5,FALSE)</f>
        <v>0.45355974765119744</v>
      </c>
      <c r="G47" s="12">
        <f t="shared" si="0"/>
        <v>0.10625083225593079</v>
      </c>
    </row>
    <row r="48" spans="1:7" ht="15" thickBot="1" x14ac:dyDescent="0.45">
      <c r="A48" s="8" t="s">
        <v>54</v>
      </c>
      <c r="B48" s="9" t="s">
        <v>17</v>
      </c>
      <c r="C48" s="10">
        <f>VLOOKUP(A48,[1]all_after!$A:$G,7,FALSE)</f>
        <v>10483.740855</v>
      </c>
      <c r="D48" s="11">
        <f t="shared" si="1"/>
        <v>0.96890033247583551</v>
      </c>
      <c r="E48" s="16">
        <f>VLOOKUP(A48,[1]percentages_after!$A:$C,3,FALSE)</f>
        <v>0.11072574342071526</v>
      </c>
      <c r="F48" s="16">
        <f>VLOOKUP(A48,[1]percentages_after!$A:$D,4,FALSE)+VLOOKUP(A48,[1]percentages_after!$A:$E,5,FALSE)</f>
        <v>0.85817458905512023</v>
      </c>
      <c r="G48" s="12">
        <f t="shared" si="0"/>
        <v>3.1099667524164487E-2</v>
      </c>
    </row>
    <row r="49" spans="1:7" ht="15" thickBot="1" x14ac:dyDescent="0.45">
      <c r="A49" s="8" t="s">
        <v>55</v>
      </c>
      <c r="B49" s="9" t="s">
        <v>11</v>
      </c>
      <c r="C49" s="10">
        <f>VLOOKUP(A49,[1]all_after!$A:$G,7,FALSE)</f>
        <v>15652.773306884101</v>
      </c>
      <c r="D49" s="11">
        <f t="shared" si="1"/>
        <v>0.9470091791005939</v>
      </c>
      <c r="E49" s="16">
        <f>VLOOKUP(A49,[1]percentages_after!$A:$C,3,FALSE)</f>
        <v>0.46412669867293771</v>
      </c>
      <c r="F49" s="16">
        <f>VLOOKUP(A49,[1]percentages_after!$A:$D,4,FALSE)+VLOOKUP(A49,[1]percentages_after!$A:$E,5,FALSE)</f>
        <v>0.48288248042765614</v>
      </c>
      <c r="G49" s="12">
        <f t="shared" si="0"/>
        <v>5.2990820899406099E-2</v>
      </c>
    </row>
    <row r="50" spans="1:7" ht="15" thickBot="1" x14ac:dyDescent="0.45">
      <c r="A50" s="8" t="s">
        <v>56</v>
      </c>
      <c r="B50" s="9" t="s">
        <v>17</v>
      </c>
      <c r="C50" s="10">
        <f>VLOOKUP(A50,[1]all_after!$A:$G,7,FALSE)</f>
        <v>708.37930970000002</v>
      </c>
      <c r="D50" s="11">
        <f t="shared" si="1"/>
        <v>0.82769215866610735</v>
      </c>
      <c r="E50" s="16">
        <f>VLOOKUP(A50,[1]percentages_after!$A:$C,3,FALSE)</f>
        <v>1.6220123657855051E-2</v>
      </c>
      <c r="F50" s="16">
        <f>VLOOKUP(A50,[1]percentages_after!$A:$D,4,FALSE)+VLOOKUP(A50,[1]percentages_after!$A:$E,5,FALSE)</f>
        <v>0.81147203500825227</v>
      </c>
      <c r="G50" s="12">
        <f t="shared" si="0"/>
        <v>0.17230784133389265</v>
      </c>
    </row>
    <row r="51" spans="1:7" ht="15" thickBot="1" x14ac:dyDescent="0.45">
      <c r="A51" s="8" t="s">
        <v>57</v>
      </c>
      <c r="B51" s="9" t="s">
        <v>17</v>
      </c>
      <c r="C51" s="10">
        <f>VLOOKUP(A51,[1]all_after!$A:$G,7,FALSE)</f>
        <v>2791.4867608255499</v>
      </c>
      <c r="D51" s="11">
        <f t="shared" si="1"/>
        <v>0.90529177335329236</v>
      </c>
      <c r="E51" s="16">
        <f>VLOOKUP(A51,[1]percentages_after!$A:$C,3,FALSE)</f>
        <v>7.0073769557176979E-2</v>
      </c>
      <c r="F51" s="16">
        <f>VLOOKUP(A51,[1]percentages_after!$A:$D,4,FALSE)+VLOOKUP(A51,[1]percentages_after!$A:$E,5,FALSE)</f>
        <v>0.83521800379611533</v>
      </c>
      <c r="G51" s="12">
        <f t="shared" si="0"/>
        <v>9.4708226646707638E-2</v>
      </c>
    </row>
    <row r="52" spans="1:7" ht="15" thickBot="1" x14ac:dyDescent="0.45">
      <c r="A52" s="8" t="s">
        <v>58</v>
      </c>
      <c r="B52" s="9" t="s">
        <v>11</v>
      </c>
      <c r="C52" s="10">
        <f>VLOOKUP(A52,[1]all_after!$A:$G,7,FALSE)</f>
        <v>25989.811708627902</v>
      </c>
      <c r="D52" s="11">
        <f t="shared" si="1"/>
        <v>0.94590065813515922</v>
      </c>
      <c r="E52" s="16">
        <f>VLOOKUP(A52,[1]percentages_after!$A:$C,3,FALSE)</f>
        <v>0.36511922850329026</v>
      </c>
      <c r="F52" s="16">
        <f>VLOOKUP(A52,[1]percentages_after!$A:$D,4,FALSE)+VLOOKUP(A52,[1]percentages_after!$A:$E,5,FALSE)</f>
        <v>0.58078142963186896</v>
      </c>
      <c r="G52" s="12">
        <f t="shared" si="0"/>
        <v>5.4099341864840778E-2</v>
      </c>
    </row>
    <row r="53" spans="1:7" ht="15" thickBot="1" x14ac:dyDescent="0.45">
      <c r="A53" s="8" t="s">
        <v>59</v>
      </c>
      <c r="B53" s="9" t="s">
        <v>17</v>
      </c>
      <c r="C53" s="10">
        <f>VLOOKUP(A53,[1]all_after!$A:$G,7,FALSE)</f>
        <v>9086.03668035999</v>
      </c>
      <c r="D53" s="11">
        <f t="shared" si="1"/>
        <v>0.80057678126298304</v>
      </c>
      <c r="E53" s="16">
        <f>VLOOKUP(A53,[1]percentages_after!$A:$C,3,FALSE)</f>
        <v>0.39351591081826209</v>
      </c>
      <c r="F53" s="16">
        <f>VLOOKUP(A53,[1]percentages_after!$A:$D,4,FALSE)+VLOOKUP(A53,[1]percentages_after!$A:$E,5,FALSE)</f>
        <v>0.40706087044472095</v>
      </c>
      <c r="G53" s="12">
        <f t="shared" si="0"/>
        <v>0.19942321873701696</v>
      </c>
    </row>
    <row r="54" spans="1:7" ht="15" thickBot="1" x14ac:dyDescent="0.45">
      <c r="A54" s="8" t="s">
        <v>60</v>
      </c>
      <c r="B54" s="9" t="s">
        <v>11</v>
      </c>
      <c r="C54" s="10">
        <f>VLOOKUP(A54,[1]all_after!$A:$G,7,FALSE)</f>
        <v>9003.919006778</v>
      </c>
      <c r="D54" s="11">
        <f t="shared" si="1"/>
        <v>0.99862737472774943</v>
      </c>
      <c r="E54" s="16">
        <f>VLOOKUP(A54,[1]percentages_after!$A:$C,3,FALSE)</f>
        <v>0.39898959523021565</v>
      </c>
      <c r="F54" s="16">
        <f>VLOOKUP(A54,[1]percentages_after!$A:$D,4,FALSE)+VLOOKUP(A54,[1]percentages_after!$A:$E,5,FALSE)</f>
        <v>0.59963777949753383</v>
      </c>
      <c r="G54" s="12">
        <f t="shared" si="0"/>
        <v>1.3726252722505716E-3</v>
      </c>
    </row>
    <row r="55" spans="1:7" ht="15" thickBot="1" x14ac:dyDescent="0.45">
      <c r="A55" s="8" t="s">
        <v>61</v>
      </c>
      <c r="B55" s="9" t="s">
        <v>11</v>
      </c>
      <c r="C55" s="10">
        <f>VLOOKUP(A55,[1]all_after!$A:$G,7,FALSE)</f>
        <v>8603.7097370180109</v>
      </c>
      <c r="D55" s="11">
        <f t="shared" si="1"/>
        <v>0.68432806079772035</v>
      </c>
      <c r="E55" s="16">
        <f>VLOOKUP(A55,[1]percentages_after!$A:$C,3,FALSE)</f>
        <v>0.18993202350482541</v>
      </c>
      <c r="F55" s="16">
        <f>VLOOKUP(A55,[1]percentages_after!$A:$D,4,FALSE)+VLOOKUP(A55,[1]percentages_after!$A:$E,5,FALSE)</f>
        <v>0.49439603729289494</v>
      </c>
      <c r="G55" s="12">
        <f t="shared" si="0"/>
        <v>0.31567193920227965</v>
      </c>
    </row>
    <row r="56" spans="1:7" ht="15" thickBot="1" x14ac:dyDescent="0.45">
      <c r="A56" s="2" t="s">
        <v>62</v>
      </c>
      <c r="B56" s="13"/>
      <c r="C56" s="14">
        <v>94166</v>
      </c>
      <c r="D56" s="15">
        <v>0.78</v>
      </c>
      <c r="E56" s="15">
        <v>0.3</v>
      </c>
      <c r="F56" s="15">
        <v>0.48</v>
      </c>
      <c r="G56" s="15">
        <v>0.22</v>
      </c>
    </row>
    <row r="57" spans="1:7" ht="15" thickBot="1" x14ac:dyDescent="0.45">
      <c r="A57" s="8" t="s">
        <v>63</v>
      </c>
      <c r="B57" s="9" t="s">
        <v>15</v>
      </c>
      <c r="C57" s="10">
        <f>VLOOKUP(A57,[1]all_after!$A:$G,7,FALSE)</f>
        <v>50934.360723789898</v>
      </c>
      <c r="D57" s="11">
        <f t="shared" ref="D57:D60" si="2">SUM(E57:F57)</f>
        <v>0.59105326094608079</v>
      </c>
      <c r="E57" s="16">
        <f>VLOOKUP(A57,[1]percentages_after!$A:$C,3,FALSE)</f>
        <v>0.21945087444239358</v>
      </c>
      <c r="F57" s="16">
        <f>VLOOKUP(A57,[1]percentages_after!$A:$D,4,FALSE)+VLOOKUP(A57,[1]percentages_after!$A:$E,5,FALSE)</f>
        <v>0.37160238650368727</v>
      </c>
      <c r="G57" s="12">
        <f>1-D57</f>
        <v>0.40894673905391921</v>
      </c>
    </row>
    <row r="58" spans="1:7" ht="15" thickBot="1" x14ac:dyDescent="0.45">
      <c r="A58" s="8" t="s">
        <v>64</v>
      </c>
      <c r="B58" s="9" t="s">
        <v>11</v>
      </c>
      <c r="C58" s="10">
        <f>VLOOKUP(A58,[1]all_after!$A:$G,7,FALSE)</f>
        <v>9802.9594199999992</v>
      </c>
      <c r="D58" s="11">
        <f t="shared" si="2"/>
        <v>0.99649295498154788</v>
      </c>
      <c r="E58" s="16">
        <f>VLOOKUP(A58,[1]percentages_after!$A:$C,3,FALSE)</f>
        <v>0.23423844796452295</v>
      </c>
      <c r="F58" s="16">
        <f>VLOOKUP(A58,[1]percentages_after!$A:$D,4,FALSE)+VLOOKUP(A58,[1]percentages_after!$A:$E,5,FALSE)</f>
        <v>0.76225450701702491</v>
      </c>
      <c r="G58" s="12">
        <f>1-D58</f>
        <v>3.5070450184521151E-3</v>
      </c>
    </row>
    <row r="59" spans="1:7" ht="15" thickBot="1" x14ac:dyDescent="0.45">
      <c r="A59" s="8" t="s">
        <v>65</v>
      </c>
      <c r="B59" s="9" t="s">
        <v>11</v>
      </c>
      <c r="C59" s="10">
        <f>VLOOKUP(A59,[1]all_after!$A:$G,7,FALSE)</f>
        <v>5164.6719402899998</v>
      </c>
      <c r="D59" s="11">
        <f t="shared" si="2"/>
        <v>0.99999962431495704</v>
      </c>
      <c r="E59" s="16">
        <f>VLOOKUP(A59,[1]percentages_after!$A:$C,3,FALSE)</f>
        <v>7.7859737200930659E-2</v>
      </c>
      <c r="F59" s="16">
        <f>VLOOKUP(A59,[1]percentages_after!$A:$D,4,FALSE)+VLOOKUP(A59,[1]percentages_after!$A:$E,5,FALSE)</f>
        <v>0.92213988711402639</v>
      </c>
      <c r="G59" s="12">
        <f>1-D59</f>
        <v>3.7568504296370264E-7</v>
      </c>
    </row>
    <row r="60" spans="1:7" ht="15" thickBot="1" x14ac:dyDescent="0.45">
      <c r="A60" s="8" t="s">
        <v>66</v>
      </c>
      <c r="B60" s="9" t="s">
        <v>11</v>
      </c>
      <c r="C60" s="10">
        <f>VLOOKUP(A60,[1]all_after!$A:$G,7,FALSE)</f>
        <v>28263.983602019998</v>
      </c>
      <c r="D60" s="11">
        <f t="shared" si="2"/>
        <v>1.0000002263651186</v>
      </c>
      <c r="E60" s="16">
        <f>VLOOKUP(A60,[1]percentages_after!$A:$C,3,FALSE)</f>
        <v>0.51899230506741578</v>
      </c>
      <c r="F60" s="16">
        <f>VLOOKUP(A60,[1]percentages_after!$A:$D,4,FALSE)+VLOOKUP(A60,[1]percentages_after!$A:$E,5,FALSE)</f>
        <v>0.48100792129770292</v>
      </c>
      <c r="G60" s="12">
        <f>1-D60</f>
        <v>-2.263651186495963E-7</v>
      </c>
    </row>
    <row r="61" spans="1:7" ht="15" thickBot="1" x14ac:dyDescent="0.45">
      <c r="A61" s="2" t="s">
        <v>67</v>
      </c>
      <c r="B61" s="13"/>
      <c r="C61" s="14">
        <v>7140443</v>
      </c>
      <c r="D61" s="15">
        <v>0.86</v>
      </c>
      <c r="E61" s="15">
        <v>0.63</v>
      </c>
      <c r="F61" s="15">
        <v>0.23</v>
      </c>
      <c r="G61" s="15">
        <v>0.14000000000000001</v>
      </c>
    </row>
    <row r="62" spans="1:7" ht="15" thickBot="1" x14ac:dyDescent="0.45">
      <c r="A62" s="8" t="s">
        <v>68</v>
      </c>
      <c r="B62" s="9" t="s">
        <v>51</v>
      </c>
      <c r="C62" s="10">
        <f>VLOOKUP(A62,[1]all_after!$A:$G,7,FALSE)</f>
        <v>9183.9914401502792</v>
      </c>
      <c r="D62" s="11">
        <f t="shared" ref="D62:D79" si="3">SUM(E62:F62)</f>
        <v>0.99184108122937742</v>
      </c>
      <c r="E62" s="16">
        <f>VLOOKUP(A62,[1]percentages_after!$A:$C,3,FALSE)</f>
        <v>0.98712635558071204</v>
      </c>
      <c r="F62" s="16">
        <f>VLOOKUP(A62,[1]percentages_after!$A:$D,4,FALSE)+VLOOKUP(A62,[1]percentages_after!$A:$E,5,FALSE)</f>
        <v>4.7147256486653995E-3</v>
      </c>
      <c r="G62" s="12">
        <f t="shared" ref="G62:G79" si="4">1-D62</f>
        <v>8.1589187706225808E-3</v>
      </c>
    </row>
    <row r="63" spans="1:7" ht="15" thickBot="1" x14ac:dyDescent="0.45">
      <c r="A63" s="8" t="s">
        <v>69</v>
      </c>
      <c r="B63" s="9" t="s">
        <v>11</v>
      </c>
      <c r="C63" s="10">
        <f>VLOOKUP(A63,[1]all_after!$A:$G,7,FALSE)</f>
        <v>29937.63252503</v>
      </c>
      <c r="D63" s="11">
        <f t="shared" si="3"/>
        <v>0.60041554671938735</v>
      </c>
      <c r="E63" s="16">
        <f>VLOOKUP(A63,[1]percentages_after!$A:$C,3,FALSE)</f>
        <v>0.30222262874111261</v>
      </c>
      <c r="F63" s="16">
        <f>VLOOKUP(A63,[1]percentages_after!$A:$D,4,FALSE)+VLOOKUP(A63,[1]percentages_after!$A:$E,5,FALSE)</f>
        <v>0.29819291797827474</v>
      </c>
      <c r="G63" s="12">
        <f t="shared" si="4"/>
        <v>0.39958445328061265</v>
      </c>
    </row>
    <row r="64" spans="1:7" ht="15" thickBot="1" x14ac:dyDescent="0.45">
      <c r="A64" s="8" t="s">
        <v>70</v>
      </c>
      <c r="B64" s="9" t="s">
        <v>15</v>
      </c>
      <c r="C64" s="10">
        <f>VLOOKUP(A64,[1]all_after!$A:$G,7,FALSE)</f>
        <v>2585783.9131929898</v>
      </c>
      <c r="D64" s="11">
        <f t="shared" si="3"/>
        <v>0.88984972729554923</v>
      </c>
      <c r="E64" s="16">
        <f>VLOOKUP(A64,[1]percentages_after!$A:$C,3,FALSE)</f>
        <v>0.54011417693268149</v>
      </c>
      <c r="F64" s="16">
        <f>VLOOKUP(A64,[1]percentages_after!$A:$D,4,FALSE)+VLOOKUP(A64,[1]percentages_after!$A:$E,5,FALSE)</f>
        <v>0.34973555036286769</v>
      </c>
      <c r="G64" s="12">
        <f t="shared" si="4"/>
        <v>0.11015027270445077</v>
      </c>
    </row>
    <row r="65" spans="1:7" ht="15" thickBot="1" x14ac:dyDescent="0.45">
      <c r="A65" s="8" t="s">
        <v>71</v>
      </c>
      <c r="B65" s="9" t="s">
        <v>51</v>
      </c>
      <c r="C65" s="10">
        <f>VLOOKUP(A65,[1]all_after!$A:$G,7,FALSE)</f>
        <v>403931.69599999901</v>
      </c>
      <c r="D65" s="11">
        <f t="shared" si="3"/>
        <v>0.97266677483017072</v>
      </c>
      <c r="E65" s="16">
        <f>VLOOKUP(A65,[1]percentages_after!$A:$C,3,FALSE)</f>
        <v>0.72176965285735029</v>
      </c>
      <c r="F65" s="16">
        <f>VLOOKUP(A65,[1]percentages_after!$A:$D,4,FALSE)+VLOOKUP(A65,[1]percentages_after!$A:$E,5,FALSE)</f>
        <v>0.25089712197282049</v>
      </c>
      <c r="G65" s="12">
        <f t="shared" si="4"/>
        <v>2.7333225169829278E-2</v>
      </c>
    </row>
    <row r="66" spans="1:7" ht="15" thickBot="1" x14ac:dyDescent="0.45">
      <c r="A66" s="8" t="s">
        <v>72</v>
      </c>
      <c r="B66" s="9" t="s">
        <v>51</v>
      </c>
      <c r="C66" s="10">
        <f>VLOOKUP(A66,[1]all_after!$A:$G,7,FALSE)</f>
        <v>667081.16408797901</v>
      </c>
      <c r="D66" s="11">
        <f t="shared" si="3"/>
        <v>0.99999999387184169</v>
      </c>
      <c r="E66" s="16">
        <f>VLOOKUP(A66,[1]percentages_after!$A:$C,3,FALSE)</f>
        <v>0.99999999387184169</v>
      </c>
      <c r="F66" s="16">
        <f>VLOOKUP(A66,[1]percentages_after!$A:$D,4,FALSE)+VLOOKUP(A66,[1]percentages_after!$A:$E,5,FALSE)</f>
        <v>0</v>
      </c>
      <c r="G66" s="12">
        <f t="shared" si="4"/>
        <v>6.1281583141337137E-9</v>
      </c>
    </row>
    <row r="67" spans="1:7" ht="15" thickBot="1" x14ac:dyDescent="0.45">
      <c r="A67" s="8" t="s">
        <v>73</v>
      </c>
      <c r="B67" s="9" t="s">
        <v>15</v>
      </c>
      <c r="C67" s="10">
        <f>VLOOKUP(A67,[1]all_after!$A:$G,7,FALSE)</f>
        <v>237384.430419999</v>
      </c>
      <c r="D67" s="11">
        <f t="shared" si="3"/>
        <v>0.61356724087718129</v>
      </c>
      <c r="E67" s="16">
        <f>VLOOKUP(A67,[1]percentages_after!$A:$C,3,FALSE)</f>
        <v>0.31701000721427314</v>
      </c>
      <c r="F67" s="16">
        <f>VLOOKUP(A67,[1]percentages_after!$A:$D,4,FALSE)+VLOOKUP(A67,[1]percentages_after!$A:$E,5,FALSE)</f>
        <v>0.29655723366290815</v>
      </c>
      <c r="G67" s="12">
        <f t="shared" si="4"/>
        <v>0.38643275912281871</v>
      </c>
    </row>
    <row r="68" spans="1:7" ht="15" thickBot="1" x14ac:dyDescent="0.45">
      <c r="A68" s="8" t="s">
        <v>74</v>
      </c>
      <c r="B68" s="9" t="s">
        <v>51</v>
      </c>
      <c r="C68" s="10">
        <f>VLOOKUP(A68,[1]all_after!$A:$G,7,FALSE)</f>
        <v>853446.04435470002</v>
      </c>
      <c r="D68" s="11">
        <f t="shared" si="3"/>
        <v>0.90010786865951165</v>
      </c>
      <c r="E68" s="16">
        <f>VLOOKUP(A68,[1]percentages_after!$A:$C,3,FALSE)</f>
        <v>0.82502469213784746</v>
      </c>
      <c r="F68" s="16">
        <f>VLOOKUP(A68,[1]percentages_after!$A:$D,4,FALSE)+VLOOKUP(A68,[1]percentages_after!$A:$E,5,FALSE)</f>
        <v>7.5083176521664213E-2</v>
      </c>
      <c r="G68" s="12">
        <f t="shared" si="4"/>
        <v>9.9892131340488355E-2</v>
      </c>
    </row>
    <row r="69" spans="1:7" ht="15" thickBot="1" x14ac:dyDescent="0.45">
      <c r="A69" s="8" t="s">
        <v>75</v>
      </c>
      <c r="B69" s="9" t="s">
        <v>51</v>
      </c>
      <c r="C69" s="10">
        <f>VLOOKUP(A69,[1]all_after!$A:$G,7,FALSE)</f>
        <v>731369.65687800001</v>
      </c>
      <c r="D69" s="11">
        <f t="shared" si="3"/>
        <v>0.69061899854597808</v>
      </c>
      <c r="E69" s="16">
        <f>VLOOKUP(A69,[1]percentages_after!$A:$C,3,FALSE)</f>
        <v>0.34403303122263934</v>
      </c>
      <c r="F69" s="16">
        <f>VLOOKUP(A69,[1]percentages_after!$A:$D,4,FALSE)+VLOOKUP(A69,[1]percentages_after!$A:$E,5,FALSE)</f>
        <v>0.34658596732333879</v>
      </c>
      <c r="G69" s="12">
        <f t="shared" si="4"/>
        <v>0.30938100145402192</v>
      </c>
    </row>
    <row r="70" spans="1:7" ht="15" thickBot="1" x14ac:dyDescent="0.45">
      <c r="A70" s="8" t="s">
        <v>76</v>
      </c>
      <c r="B70" s="9" t="s">
        <v>11</v>
      </c>
      <c r="C70" s="10">
        <f>VLOOKUP(A70,[1]all_after!$A:$G,7,FALSE)</f>
        <v>6808.1271293262898</v>
      </c>
      <c r="D70" s="11">
        <f t="shared" si="3"/>
        <v>0.37304826301786859</v>
      </c>
      <c r="E70" s="16">
        <f>VLOOKUP(A70,[1]percentages_after!$A:$C,3,FALSE)</f>
        <v>2.4600010666453766E-2</v>
      </c>
      <c r="F70" s="16">
        <f>VLOOKUP(A70,[1]percentages_after!$A:$D,4,FALSE)+VLOOKUP(A70,[1]percentages_after!$A:$E,5,FALSE)</f>
        <v>0.3484482523514148</v>
      </c>
      <c r="G70" s="12">
        <f t="shared" si="4"/>
        <v>0.62695173698213136</v>
      </c>
    </row>
    <row r="71" spans="1:7" ht="15" thickBot="1" x14ac:dyDescent="0.45">
      <c r="A71" s="8" t="s">
        <v>77</v>
      </c>
      <c r="B71" s="9" t="s">
        <v>51</v>
      </c>
      <c r="C71" s="10">
        <f>VLOOKUP(A71,[1]all_after!$A:$G,7,FALSE)</f>
        <v>16941.75049314</v>
      </c>
      <c r="D71" s="11">
        <f t="shared" si="3"/>
        <v>0.99999997089202797</v>
      </c>
      <c r="E71" s="16">
        <f>VLOOKUP(A71,[1]percentages_after!$A:$C,3,FALSE)</f>
        <v>0.99999997089202797</v>
      </c>
      <c r="F71" s="16">
        <f>VLOOKUP(A71,[1]percentages_after!$A:$D,4,FALSE)+VLOOKUP(A71,[1]percentages_after!$A:$E,5,FALSE)</f>
        <v>0</v>
      </c>
      <c r="G71" s="12">
        <f t="shared" si="4"/>
        <v>2.9107972032704765E-8</v>
      </c>
    </row>
    <row r="72" spans="1:7" ht="15" thickBot="1" x14ac:dyDescent="0.45">
      <c r="A72" s="8" t="s">
        <v>78</v>
      </c>
      <c r="B72" s="9" t="s">
        <v>15</v>
      </c>
      <c r="C72" s="10">
        <f>VLOOKUP(A72,[1]all_after!$A:$G,7,FALSE)</f>
        <v>293935.45734054199</v>
      </c>
      <c r="D72" s="11">
        <f t="shared" si="3"/>
        <v>0.85248136535530072</v>
      </c>
      <c r="E72" s="16">
        <f>VLOOKUP(A72,[1]percentages_after!$A:$C,3,FALSE)</f>
        <v>0.68908113989575248</v>
      </c>
      <c r="F72" s="16">
        <f>VLOOKUP(A72,[1]percentages_after!$A:$D,4,FALSE)+VLOOKUP(A72,[1]percentages_after!$A:$E,5,FALSE)</f>
        <v>0.1634002254595483</v>
      </c>
      <c r="G72" s="12">
        <f t="shared" si="4"/>
        <v>0.14751863464469928</v>
      </c>
    </row>
    <row r="73" spans="1:7" ht="15" thickBot="1" x14ac:dyDescent="0.45">
      <c r="A73" s="8" t="s">
        <v>79</v>
      </c>
      <c r="B73" s="9" t="s">
        <v>11</v>
      </c>
      <c r="C73" s="10">
        <f>VLOOKUP(A73,[1]all_after!$A:$G,7,FALSE)</f>
        <v>8704.3938223624991</v>
      </c>
      <c r="D73" s="11">
        <f t="shared" si="3"/>
        <v>0.82843792998819266</v>
      </c>
      <c r="E73" s="16">
        <f>VLOOKUP(A73,[1]percentages_after!$A:$C,3,FALSE)</f>
        <v>1.7493464003065031E-2</v>
      </c>
      <c r="F73" s="16">
        <f>VLOOKUP(A73,[1]percentages_after!$A:$D,4,FALSE)+VLOOKUP(A73,[1]percentages_after!$A:$E,5,FALSE)</f>
        <v>0.81094446598512759</v>
      </c>
      <c r="G73" s="12">
        <f t="shared" si="4"/>
        <v>0.17156207001180734</v>
      </c>
    </row>
    <row r="74" spans="1:7" ht="15" thickBot="1" x14ac:dyDescent="0.45">
      <c r="A74" s="8" t="s">
        <v>80</v>
      </c>
      <c r="B74" s="9" t="s">
        <v>11</v>
      </c>
      <c r="C74" s="10">
        <f>VLOOKUP(A74,[1]all_after!$A:$G,7,FALSE)</f>
        <v>17403.358930549799</v>
      </c>
      <c r="D74" s="11">
        <f t="shared" si="3"/>
        <v>0.53007008801079569</v>
      </c>
      <c r="E74" s="16">
        <f>VLOOKUP(A74,[1]percentages_after!$A:$C,3,FALSE)</f>
        <v>5.5919664926962195E-2</v>
      </c>
      <c r="F74" s="16">
        <f>VLOOKUP(A74,[1]percentages_after!$A:$D,4,FALSE)+VLOOKUP(A74,[1]percentages_after!$A:$E,5,FALSE)</f>
        <v>0.47415042308383348</v>
      </c>
      <c r="G74" s="12">
        <f t="shared" si="4"/>
        <v>0.46992991198920431</v>
      </c>
    </row>
    <row r="75" spans="1:7" ht="15" thickBot="1" x14ac:dyDescent="0.45">
      <c r="A75" s="8" t="s">
        <v>81</v>
      </c>
      <c r="B75" s="9" t="s">
        <v>11</v>
      </c>
      <c r="C75" s="10">
        <f>VLOOKUP(A75,[1]all_after!$A:$G,7,FALSE)</f>
        <v>145889.81669800001</v>
      </c>
      <c r="D75" s="11">
        <f t="shared" si="3"/>
        <v>0.64437047168686135</v>
      </c>
      <c r="E75" s="16">
        <f>VLOOKUP(A75,[1]percentages_after!$A:$C,3,FALSE)</f>
        <v>0.42320452103800887</v>
      </c>
      <c r="F75" s="16">
        <f>VLOOKUP(A75,[1]percentages_after!$A:$D,4,FALSE)+VLOOKUP(A75,[1]percentages_after!$A:$E,5,FALSE)</f>
        <v>0.22116595064885247</v>
      </c>
      <c r="G75" s="12">
        <f t="shared" si="4"/>
        <v>0.35562952831313865</v>
      </c>
    </row>
    <row r="76" spans="1:7" ht="15" thickBot="1" x14ac:dyDescent="0.45">
      <c r="A76" s="8" t="s">
        <v>82</v>
      </c>
      <c r="B76" s="9" t="s">
        <v>51</v>
      </c>
      <c r="C76" s="10">
        <f>VLOOKUP(A76,[1]all_after!$A:$G,7,FALSE)</f>
        <v>475412.87499588798</v>
      </c>
      <c r="D76" s="11">
        <f t="shared" si="3"/>
        <v>0.9988437313653048</v>
      </c>
      <c r="E76" s="16">
        <f>VLOOKUP(A76,[1]percentages_after!$A:$C,3,FALSE)</f>
        <v>0.99195277368977208</v>
      </c>
      <c r="F76" s="16">
        <f>VLOOKUP(A76,[1]percentages_after!$A:$D,4,FALSE)+VLOOKUP(A76,[1]percentages_after!$A:$E,5,FALSE)</f>
        <v>6.890957675532737E-3</v>
      </c>
      <c r="G76" s="12">
        <f t="shared" si="4"/>
        <v>1.1562686346952011E-3</v>
      </c>
    </row>
    <row r="77" spans="1:7" ht="15" thickBot="1" x14ac:dyDescent="0.45">
      <c r="A77" s="8" t="s">
        <v>83</v>
      </c>
      <c r="B77" s="9" t="s">
        <v>15</v>
      </c>
      <c r="C77" s="10">
        <f>VLOOKUP(A77,[1]all_after!$A:$G,7,FALSE)</f>
        <v>297519.772814458</v>
      </c>
      <c r="D77" s="11">
        <f t="shared" si="3"/>
        <v>0.73489024924858692</v>
      </c>
      <c r="E77" s="16">
        <f>VLOOKUP(A77,[1]percentages_after!$A:$C,3,FALSE)</f>
        <v>0.53847063166423204</v>
      </c>
      <c r="F77" s="16">
        <f>VLOOKUP(A77,[1]percentages_after!$A:$D,4,FALSE)+VLOOKUP(A77,[1]percentages_after!$A:$E,5,FALSE)</f>
        <v>0.19641961758435494</v>
      </c>
      <c r="G77" s="12">
        <f t="shared" si="4"/>
        <v>0.26510975075141308</v>
      </c>
    </row>
    <row r="78" spans="1:7" ht="15" thickBot="1" x14ac:dyDescent="0.45">
      <c r="A78" s="8" t="s">
        <v>84</v>
      </c>
      <c r="B78" s="9" t="s">
        <v>11</v>
      </c>
      <c r="C78" s="10">
        <f>VLOOKUP(A78,[1]all_after!$A:$G,7,FALSE)</f>
        <v>920.74614786799998</v>
      </c>
      <c r="D78" s="11">
        <f t="shared" si="3"/>
        <v>1.0000041837068869</v>
      </c>
      <c r="E78" s="16">
        <f>VLOOKUP(A78,[1]percentages_after!$A:$C,3,FALSE)</f>
        <v>0</v>
      </c>
      <c r="F78" s="16">
        <f>VLOOKUP(A78,[1]percentages_after!$A:$D,4,FALSE)+VLOOKUP(A78,[1]percentages_after!$A:$E,5,FALSE)</f>
        <v>1.0000041837068869</v>
      </c>
      <c r="G78" s="12">
        <f t="shared" si="4"/>
        <v>-4.1837068869288174E-6</v>
      </c>
    </row>
    <row r="79" spans="1:7" ht="15" thickBot="1" x14ac:dyDescent="0.45">
      <c r="A79" s="8" t="s">
        <v>85</v>
      </c>
      <c r="B79" s="9" t="s">
        <v>11</v>
      </c>
      <c r="C79" s="10">
        <f>VLOOKUP(A79,[1]all_after!$A:$G,7,FALSE)</f>
        <v>358788.312545077</v>
      </c>
      <c r="D79" s="11">
        <f t="shared" si="3"/>
        <v>0.65079210173732793</v>
      </c>
      <c r="E79" s="16">
        <f>VLOOKUP(A79,[1]percentages_after!$A:$C,3,FALSE)</f>
        <v>0.43953864851767405</v>
      </c>
      <c r="F79" s="16">
        <f>VLOOKUP(A79,[1]percentages_after!$A:$D,4,FALSE)+VLOOKUP(A79,[1]percentages_after!$A:$E,5,FALSE)</f>
        <v>0.21125345321965394</v>
      </c>
      <c r="G79" s="12">
        <f t="shared" si="4"/>
        <v>0.34920789826267207</v>
      </c>
    </row>
    <row r="80" spans="1:7" ht="15" thickBot="1" x14ac:dyDescent="0.45">
      <c r="A80" s="2" t="s">
        <v>86</v>
      </c>
      <c r="B80" s="13"/>
      <c r="C80" s="14">
        <v>4939819</v>
      </c>
      <c r="D80" s="15">
        <v>0.81</v>
      </c>
      <c r="E80" s="15">
        <v>0.54</v>
      </c>
      <c r="F80" s="15">
        <v>0.27</v>
      </c>
      <c r="G80" s="15">
        <v>0.19</v>
      </c>
    </row>
    <row r="81" spans="1:7" ht="15" thickBot="1" x14ac:dyDescent="0.45">
      <c r="A81" s="8" t="s">
        <v>87</v>
      </c>
      <c r="B81" s="9" t="s">
        <v>15</v>
      </c>
      <c r="C81" s="10">
        <f>VLOOKUP(A81,[1]all_after!$A:$G,7,FALSE)</f>
        <v>8423.7732667292603</v>
      </c>
      <c r="D81" s="11">
        <f t="shared" ref="D81:D101" si="5">SUM(E81:F81)</f>
        <v>0.76676090339595226</v>
      </c>
      <c r="E81" s="16">
        <f>VLOOKUP(A81,[1]percentages_after!$A:$C,3,FALSE)</f>
        <v>0.55024866567897546</v>
      </c>
      <c r="F81" s="16">
        <f>VLOOKUP(A81,[1]percentages_after!$A:$D,4,FALSE)+VLOOKUP(A81,[1]percentages_after!$A:$E,5,FALSE)</f>
        <v>0.21651223771697681</v>
      </c>
      <c r="G81" s="12">
        <f t="shared" ref="G81:G101" si="6">1-D81</f>
        <v>0.23323909660404774</v>
      </c>
    </row>
    <row r="82" spans="1:7" ht="15" thickBot="1" x14ac:dyDescent="0.45">
      <c r="A82" s="8" t="s">
        <v>88</v>
      </c>
      <c r="B82" s="9" t="s">
        <v>51</v>
      </c>
      <c r="C82" s="10">
        <f>VLOOKUP(A82,[1]all_after!$A:$G,7,FALSE)</f>
        <v>1864.100189</v>
      </c>
      <c r="D82" s="11">
        <f t="shared" si="5"/>
        <v>0.99999989861059979</v>
      </c>
      <c r="E82" s="16">
        <f>VLOOKUP(A82,[1]percentages_after!$A:$C,3,FALSE)</f>
        <v>0</v>
      </c>
      <c r="F82" s="16">
        <f>VLOOKUP(A82,[1]percentages_after!$A:$D,4,FALSE)+VLOOKUP(A82,[1]percentages_after!$A:$E,5,FALSE)</f>
        <v>0.99999989861059979</v>
      </c>
      <c r="G82" s="12">
        <f t="shared" si="6"/>
        <v>1.0138940020887333E-7</v>
      </c>
    </row>
    <row r="83" spans="1:7" ht="15" thickBot="1" x14ac:dyDescent="0.45">
      <c r="A83" s="8" t="s">
        <v>89</v>
      </c>
      <c r="B83" s="9" t="s">
        <v>15</v>
      </c>
      <c r="C83" s="10">
        <f>VLOOKUP(A83,[1]all_after!$A:$G,7,FALSE)</f>
        <v>8662.2689457399993</v>
      </c>
      <c r="D83" s="11">
        <f t="shared" si="5"/>
        <v>0.69014135181521952</v>
      </c>
      <c r="E83" s="16">
        <f>VLOOKUP(A83,[1]percentages_after!$A:$C,3,FALSE)</f>
        <v>0.23091063236771003</v>
      </c>
      <c r="F83" s="16">
        <f>VLOOKUP(A83,[1]percentages_after!$A:$D,4,FALSE)+VLOOKUP(A83,[1]percentages_after!$A:$E,5,FALSE)</f>
        <v>0.45923071944750954</v>
      </c>
      <c r="G83" s="12">
        <f t="shared" si="6"/>
        <v>0.30985864818478048</v>
      </c>
    </row>
    <row r="84" spans="1:7" ht="15" thickBot="1" x14ac:dyDescent="0.45">
      <c r="A84" s="8" t="s">
        <v>90</v>
      </c>
      <c r="B84" s="9" t="s">
        <v>15</v>
      </c>
      <c r="C84" s="10">
        <f>VLOOKUP(A84,[1]all_after!$A:$G,7,FALSE)</f>
        <v>14527.287637379901</v>
      </c>
      <c r="D84" s="11">
        <f t="shared" si="5"/>
        <v>0.88705409582735917</v>
      </c>
      <c r="E84" s="16">
        <f>VLOOKUP(A84,[1]percentages_after!$A:$C,3,FALSE)</f>
        <v>0.28102561895279682</v>
      </c>
      <c r="F84" s="16">
        <f>VLOOKUP(A84,[1]percentages_after!$A:$D,4,FALSE)+VLOOKUP(A84,[1]percentages_after!$A:$E,5,FALSE)</f>
        <v>0.60602847687456229</v>
      </c>
      <c r="G84" s="12">
        <f t="shared" si="6"/>
        <v>0.11294590417264083</v>
      </c>
    </row>
    <row r="85" spans="1:7" ht="15" thickBot="1" x14ac:dyDescent="0.45">
      <c r="A85" s="8" t="s">
        <v>91</v>
      </c>
      <c r="B85" s="9" t="s">
        <v>15</v>
      </c>
      <c r="C85" s="10">
        <f>VLOOKUP(A85,[1]all_after!$A:$G,7,FALSE)</f>
        <v>41810.690399999999</v>
      </c>
      <c r="D85" s="11">
        <f t="shared" si="5"/>
        <v>0.9831289463710936</v>
      </c>
      <c r="E85" s="16">
        <f>VLOOKUP(A85,[1]percentages_after!$A:$C,3,FALSE)</f>
        <v>0.12686037827301699</v>
      </c>
      <c r="F85" s="16">
        <f>VLOOKUP(A85,[1]percentages_after!$A:$D,4,FALSE)+VLOOKUP(A85,[1]percentages_after!$A:$E,5,FALSE)</f>
        <v>0.85626856809807661</v>
      </c>
      <c r="G85" s="12">
        <f t="shared" si="6"/>
        <v>1.6871053628906396E-2</v>
      </c>
    </row>
    <row r="86" spans="1:7" ht="15" thickBot="1" x14ac:dyDescent="0.45">
      <c r="A86" s="8" t="s">
        <v>92</v>
      </c>
      <c r="B86" s="9" t="s">
        <v>15</v>
      </c>
      <c r="C86" s="10">
        <f>VLOOKUP(A86,[1]all_after!$A:$G,7,FALSE)</f>
        <v>15379.6321671609</v>
      </c>
      <c r="D86" s="11">
        <f t="shared" si="5"/>
        <v>0.6174302412950976</v>
      </c>
      <c r="E86" s="16">
        <f>VLOOKUP(A86,[1]percentages_after!$A:$C,3,FALSE)</f>
        <v>0.120380642389692</v>
      </c>
      <c r="F86" s="16">
        <f>VLOOKUP(A86,[1]percentages_after!$A:$D,4,FALSE)+VLOOKUP(A86,[1]percentages_after!$A:$E,5,FALSE)</f>
        <v>0.49704959890540562</v>
      </c>
      <c r="G86" s="12">
        <f t="shared" si="6"/>
        <v>0.3825697587049024</v>
      </c>
    </row>
    <row r="87" spans="1:7" ht="15" thickBot="1" x14ac:dyDescent="0.45">
      <c r="A87" s="8" t="s">
        <v>93</v>
      </c>
      <c r="B87" s="9" t="s">
        <v>51</v>
      </c>
      <c r="C87" s="10">
        <f>VLOOKUP(A87,[1]all_after!$A:$G,7,FALSE)</f>
        <v>2806321.5915345</v>
      </c>
      <c r="D87" s="11">
        <f t="shared" si="5"/>
        <v>0.83507246891065723</v>
      </c>
      <c r="E87" s="16">
        <f>VLOOKUP(A87,[1]percentages_after!$A:$C,3,FALSE)</f>
        <v>0.60321795802253797</v>
      </c>
      <c r="F87" s="16">
        <f>VLOOKUP(A87,[1]percentages_after!$A:$D,4,FALSE)+VLOOKUP(A87,[1]percentages_after!$A:$E,5,FALSE)</f>
        <v>0.23185451088811929</v>
      </c>
      <c r="G87" s="12">
        <f t="shared" si="6"/>
        <v>0.16492753108934277</v>
      </c>
    </row>
    <row r="88" spans="1:7" ht="15" thickBot="1" x14ac:dyDescent="0.45">
      <c r="A88" s="8" t="s">
        <v>94</v>
      </c>
      <c r="B88" s="9" t="s">
        <v>15</v>
      </c>
      <c r="C88" s="10">
        <f>VLOOKUP(A88,[1]all_after!$A:$G,7,FALSE)</f>
        <v>13547.5461892</v>
      </c>
      <c r="D88" s="11">
        <f t="shared" si="5"/>
        <v>0.86138403494080329</v>
      </c>
      <c r="E88" s="16">
        <f>VLOOKUP(A88,[1]percentages_after!$A:$C,3,FALSE)</f>
        <v>0.71789162879940793</v>
      </c>
      <c r="F88" s="16">
        <f>VLOOKUP(A88,[1]percentages_after!$A:$D,4,FALSE)+VLOOKUP(A88,[1]percentages_after!$A:$E,5,FALSE)</f>
        <v>0.14349240614139541</v>
      </c>
      <c r="G88" s="12">
        <f t="shared" si="6"/>
        <v>0.13861596505919671</v>
      </c>
    </row>
    <row r="89" spans="1:7" ht="15" thickBot="1" x14ac:dyDescent="0.45">
      <c r="A89" s="8" t="s">
        <v>95</v>
      </c>
      <c r="B89" s="9" t="s">
        <v>51</v>
      </c>
      <c r="C89" s="10">
        <f>VLOOKUP(A89,[1]all_after!$A:$G,7,FALSE)</f>
        <v>829.14466900000002</v>
      </c>
      <c r="D89" s="11">
        <f t="shared" si="5"/>
        <v>0.99999436889583371</v>
      </c>
      <c r="E89" s="16">
        <f>VLOOKUP(A89,[1]percentages_after!$A:$C,3,FALSE)</f>
        <v>0</v>
      </c>
      <c r="F89" s="16">
        <f>VLOOKUP(A89,[1]percentages_after!$A:$D,4,FALSE)+VLOOKUP(A89,[1]percentages_after!$A:$E,5,FALSE)</f>
        <v>0.99999436889583371</v>
      </c>
      <c r="G89" s="12">
        <f t="shared" si="6"/>
        <v>5.6311041662926442E-6</v>
      </c>
    </row>
    <row r="90" spans="1:7" ht="15" thickBot="1" x14ac:dyDescent="0.45">
      <c r="A90" s="8" t="s">
        <v>96</v>
      </c>
      <c r="B90" s="9" t="s">
        <v>51</v>
      </c>
      <c r="C90" s="10">
        <f>VLOOKUP(A90,[1]all_after!$A:$G,7,FALSE)</f>
        <v>9287.7527390999894</v>
      </c>
      <c r="D90" s="11">
        <f t="shared" si="5"/>
        <v>0.97590237968354032</v>
      </c>
      <c r="E90" s="16">
        <f>VLOOKUP(A90,[1]percentages_after!$A:$C,3,FALSE)</f>
        <v>0.95193318000159743</v>
      </c>
      <c r="F90" s="16">
        <f>VLOOKUP(A90,[1]percentages_after!$A:$D,4,FALSE)+VLOOKUP(A90,[1]percentages_after!$A:$E,5,FALSE)</f>
        <v>2.3969199681942926E-2</v>
      </c>
      <c r="G90" s="12">
        <f t="shared" si="6"/>
        <v>2.4097620316459678E-2</v>
      </c>
    </row>
    <row r="91" spans="1:7" ht="15" thickBot="1" x14ac:dyDescent="0.45">
      <c r="A91" s="8" t="s">
        <v>97</v>
      </c>
      <c r="B91" s="9" t="s">
        <v>15</v>
      </c>
      <c r="C91" s="10">
        <f>VLOOKUP(A91,[1]all_after!$A:$G,7,FALSE)</f>
        <v>9218.9815829999898</v>
      </c>
      <c r="D91" s="11">
        <f t="shared" si="5"/>
        <v>0.7415211689549166</v>
      </c>
      <c r="E91" s="16">
        <f>VLOOKUP(A91,[1]percentages_after!$A:$C,3,FALSE)</f>
        <v>0.55547024949512858</v>
      </c>
      <c r="F91" s="16">
        <f>VLOOKUP(A91,[1]percentages_after!$A:$D,4,FALSE)+VLOOKUP(A91,[1]percentages_after!$A:$E,5,FALSE)</f>
        <v>0.18605091945978799</v>
      </c>
      <c r="G91" s="12">
        <f t="shared" si="6"/>
        <v>0.2584788310450834</v>
      </c>
    </row>
    <row r="92" spans="1:7" ht="15" thickBot="1" x14ac:dyDescent="0.45">
      <c r="A92" s="8" t="s">
        <v>98</v>
      </c>
      <c r="B92" s="9" t="s">
        <v>15</v>
      </c>
      <c r="C92" s="10">
        <f>VLOOKUP(A92,[1]all_after!$A:$G,7,FALSE)</f>
        <v>3721.3025317575198</v>
      </c>
      <c r="D92" s="11">
        <f t="shared" si="5"/>
        <v>0.5998087983848559</v>
      </c>
      <c r="E92" s="16">
        <f>VLOOKUP(A92,[1]percentages_after!$A:$C,3,FALSE)</f>
        <v>0.36439122818632408</v>
      </c>
      <c r="F92" s="16">
        <f>VLOOKUP(A92,[1]percentages_after!$A:$D,4,FALSE)+VLOOKUP(A92,[1]percentages_after!$A:$E,5,FALSE)</f>
        <v>0.23541757019853179</v>
      </c>
      <c r="G92" s="12">
        <f t="shared" si="6"/>
        <v>0.4001912016151441</v>
      </c>
    </row>
    <row r="93" spans="1:7" ht="15" thickBot="1" x14ac:dyDescent="0.45">
      <c r="A93" s="8" t="s">
        <v>99</v>
      </c>
      <c r="B93" s="9" t="s">
        <v>15</v>
      </c>
      <c r="C93" s="10">
        <f>VLOOKUP(A93,[1]all_after!$A:$G,7,FALSE)</f>
        <v>12756.764556513501</v>
      </c>
      <c r="D93" s="11">
        <f t="shared" si="5"/>
        <v>0.74039698374596274</v>
      </c>
      <c r="E93" s="16">
        <f>VLOOKUP(A93,[1]percentages_after!$A:$C,3,FALSE)</f>
        <v>0.43890360876349332</v>
      </c>
      <c r="F93" s="16">
        <f>VLOOKUP(A93,[1]percentages_after!$A:$D,4,FALSE)+VLOOKUP(A93,[1]percentages_after!$A:$E,5,FALSE)</f>
        <v>0.30149337498246942</v>
      </c>
      <c r="G93" s="12">
        <f t="shared" si="6"/>
        <v>0.25960301625403726</v>
      </c>
    </row>
    <row r="94" spans="1:7" ht="15" thickBot="1" x14ac:dyDescent="0.45">
      <c r="A94" s="8" t="s">
        <v>100</v>
      </c>
      <c r="B94" s="9" t="s">
        <v>51</v>
      </c>
      <c r="C94" s="10">
        <f>VLOOKUP(A94,[1]all_after!$A:$G,7,FALSE)</f>
        <v>105735.04550019999</v>
      </c>
      <c r="D94" s="11">
        <f t="shared" si="5"/>
        <v>0.96970459997396097</v>
      </c>
      <c r="E94" s="16">
        <f>VLOOKUP(A94,[1]percentages_after!$A:$C,3,FALSE)</f>
        <v>0.91641592947360784</v>
      </c>
      <c r="F94" s="16">
        <f>VLOOKUP(A94,[1]percentages_after!$A:$D,4,FALSE)+VLOOKUP(A94,[1]percentages_after!$A:$E,5,FALSE)</f>
        <v>5.3288670500353096E-2</v>
      </c>
      <c r="G94" s="12">
        <f t="shared" si="6"/>
        <v>3.0295400026039032E-2</v>
      </c>
    </row>
    <row r="95" spans="1:7" ht="15" thickBot="1" x14ac:dyDescent="0.45">
      <c r="A95" s="8" t="s">
        <v>101</v>
      </c>
      <c r="B95" s="9" t="s">
        <v>15</v>
      </c>
      <c r="C95" s="10">
        <f>VLOOKUP(A95,[1]all_after!$A:$G,7,FALSE)</f>
        <v>293484.90520245698</v>
      </c>
      <c r="D95" s="11">
        <f t="shared" si="5"/>
        <v>0.84679489675477682</v>
      </c>
      <c r="E95" s="16">
        <f>VLOOKUP(A95,[1]percentages_after!$A:$C,3,FALSE)</f>
        <v>0.22990483941057946</v>
      </c>
      <c r="F95" s="16">
        <f>VLOOKUP(A95,[1]percentages_after!$A:$D,4,FALSE)+VLOOKUP(A95,[1]percentages_after!$A:$E,5,FALSE)</f>
        <v>0.61689005734419733</v>
      </c>
      <c r="G95" s="12">
        <f t="shared" si="6"/>
        <v>0.15320510324522318</v>
      </c>
    </row>
    <row r="96" spans="1:7" ht="15" thickBot="1" x14ac:dyDescent="0.45">
      <c r="A96" s="8" t="s">
        <v>102</v>
      </c>
      <c r="B96" s="9" t="s">
        <v>15</v>
      </c>
      <c r="C96" s="10">
        <f>VLOOKUP(A96,[1]all_after!$A:$G,7,FALSE)</f>
        <v>41143.747552000001</v>
      </c>
      <c r="D96" s="11">
        <f t="shared" si="5"/>
        <v>0.53695910835730565</v>
      </c>
      <c r="E96" s="16">
        <f>VLOOKUP(A96,[1]percentages_after!$A:$C,3,FALSE)</f>
        <v>8.3166950110106497E-3</v>
      </c>
      <c r="F96" s="16">
        <f>VLOOKUP(A96,[1]percentages_after!$A:$D,4,FALSE)+VLOOKUP(A96,[1]percentages_after!$A:$E,5,FALSE)</f>
        <v>0.52864241334629503</v>
      </c>
      <c r="G96" s="12">
        <f t="shared" si="6"/>
        <v>0.46304089164269435</v>
      </c>
    </row>
    <row r="97" spans="1:7" ht="15" thickBot="1" x14ac:dyDescent="0.45">
      <c r="A97" s="8" t="s">
        <v>103</v>
      </c>
      <c r="B97" s="9" t="s">
        <v>51</v>
      </c>
      <c r="C97" s="10">
        <f>VLOOKUP(A97,[1]all_after!$A:$G,7,FALSE)</f>
        <v>357012.23916079901</v>
      </c>
      <c r="D97" s="11">
        <f t="shared" si="5"/>
        <v>0.79887530094323078</v>
      </c>
      <c r="E97" s="16">
        <f>VLOOKUP(A97,[1]percentages_after!$A:$C,3,FALSE)</f>
        <v>0.60584457975005379</v>
      </c>
      <c r="F97" s="16">
        <f>VLOOKUP(A97,[1]percentages_after!$A:$D,4,FALSE)+VLOOKUP(A97,[1]percentages_after!$A:$E,5,FALSE)</f>
        <v>0.19303072119317694</v>
      </c>
      <c r="G97" s="12">
        <f t="shared" si="6"/>
        <v>0.20112469905676922</v>
      </c>
    </row>
    <row r="98" spans="1:7" ht="15" thickBot="1" x14ac:dyDescent="0.45">
      <c r="A98" s="8" t="s">
        <v>104</v>
      </c>
      <c r="B98" s="9" t="s">
        <v>15</v>
      </c>
      <c r="C98" s="10">
        <f>VLOOKUP(A98,[1]all_after!$A:$G,7,FALSE)</f>
        <v>363753.17</v>
      </c>
      <c r="D98" s="11">
        <f t="shared" si="5"/>
        <v>0.74636751619236752</v>
      </c>
      <c r="E98" s="16">
        <f>VLOOKUP(A98,[1]percentages_after!$A:$C,3,FALSE)</f>
        <v>0.30561319919218849</v>
      </c>
      <c r="F98" s="16">
        <f>VLOOKUP(A98,[1]percentages_after!$A:$D,4,FALSE)+VLOOKUP(A98,[1]percentages_after!$A:$E,5,FALSE)</f>
        <v>0.44075431700017897</v>
      </c>
      <c r="G98" s="12">
        <f t="shared" si="6"/>
        <v>0.25363248380763248</v>
      </c>
    </row>
    <row r="99" spans="1:7" ht="15" thickBot="1" x14ac:dyDescent="0.45">
      <c r="A99" s="8" t="s">
        <v>105</v>
      </c>
      <c r="B99" s="9" t="s">
        <v>11</v>
      </c>
      <c r="C99" s="10">
        <f>VLOOKUP(A99,[1]all_after!$A:$G,7,FALSE)</f>
        <v>55295.7483905099</v>
      </c>
      <c r="D99" s="11">
        <f t="shared" si="5"/>
        <v>0.7479287504696821</v>
      </c>
      <c r="E99" s="16">
        <f>VLOOKUP(A99,[1]percentages_after!$A:$C,3,FALSE)</f>
        <v>0.32643739392987264</v>
      </c>
      <c r="F99" s="16">
        <f>VLOOKUP(A99,[1]percentages_after!$A:$D,4,FALSE)+VLOOKUP(A99,[1]percentages_after!$A:$E,5,FALSE)</f>
        <v>0.4214913565398094</v>
      </c>
      <c r="G99" s="12">
        <f t="shared" si="6"/>
        <v>0.2520712495303179</v>
      </c>
    </row>
    <row r="100" spans="1:7" ht="15" thickBot="1" x14ac:dyDescent="0.45">
      <c r="A100" s="8" t="s">
        <v>106</v>
      </c>
      <c r="B100" s="9" t="s">
        <v>51</v>
      </c>
      <c r="C100" s="10">
        <f>VLOOKUP(A100,[1]all_after!$A:$G,7,FALSE)</f>
        <v>771119.670871999</v>
      </c>
      <c r="D100" s="11">
        <f t="shared" si="5"/>
        <v>0.75785255139342156</v>
      </c>
      <c r="E100" s="16">
        <f>VLOOKUP(A100,[1]percentages_after!$A:$C,3,FALSE)</f>
        <v>0.56685577675084109</v>
      </c>
      <c r="F100" s="16">
        <f>VLOOKUP(A100,[1]percentages_after!$A:$D,4,FALSE)+VLOOKUP(A100,[1]percentages_after!$A:$E,5,FALSE)</f>
        <v>0.19099677464258047</v>
      </c>
      <c r="G100" s="12">
        <f t="shared" si="6"/>
        <v>0.24214744860657844</v>
      </c>
    </row>
    <row r="101" spans="1:7" ht="15" thickBot="1" x14ac:dyDescent="0.45">
      <c r="A101" s="8" t="s">
        <v>107</v>
      </c>
      <c r="B101" s="9" t="s">
        <v>15</v>
      </c>
      <c r="C101" s="10">
        <f>VLOOKUP(A101,[1]all_after!$A:$G,7,FALSE)</f>
        <v>5923.65075295112</v>
      </c>
      <c r="D101" s="11">
        <f t="shared" si="5"/>
        <v>0.99999987289069669</v>
      </c>
      <c r="E101" s="16">
        <f>VLOOKUP(A101,[1]percentages_after!$A:$C,3,FALSE)</f>
        <v>0</v>
      </c>
      <c r="F101" s="16">
        <f>VLOOKUP(A101,[1]percentages_after!$A:$D,4,FALSE)+VLOOKUP(A101,[1]percentages_after!$A:$E,5,FALSE)</f>
        <v>0.99999987289069669</v>
      </c>
      <c r="G101" s="12">
        <f t="shared" si="6"/>
        <v>1.2710930330506187E-7</v>
      </c>
    </row>
    <row r="102" spans="1:7" ht="15" thickBot="1" x14ac:dyDescent="0.45">
      <c r="A102" s="2" t="s">
        <v>108</v>
      </c>
      <c r="B102" s="13"/>
      <c r="C102" s="14">
        <v>940053</v>
      </c>
      <c r="D102" s="15">
        <v>0.94</v>
      </c>
      <c r="E102" s="15">
        <v>0.3</v>
      </c>
      <c r="F102" s="15">
        <v>0.64</v>
      </c>
      <c r="G102" s="15">
        <v>0.06</v>
      </c>
    </row>
    <row r="103" spans="1:7" ht="15" thickBot="1" x14ac:dyDescent="0.45">
      <c r="A103" s="8" t="s">
        <v>109</v>
      </c>
      <c r="B103" s="9" t="s">
        <v>51</v>
      </c>
      <c r="C103" s="10">
        <f>VLOOKUP(A103,[1]all_after!$A:$G,7,FALSE)</f>
        <v>15483.5717428275</v>
      </c>
      <c r="D103" s="11">
        <f t="shared" ref="D103:D114" si="7">SUM(E103:F103)</f>
        <v>0.84060255709598919</v>
      </c>
      <c r="E103" s="16">
        <f>VLOOKUP(A103,[1]percentages_after!$A:$C,3,FALSE)</f>
        <v>0.15806688796683716</v>
      </c>
      <c r="F103" s="16">
        <f>VLOOKUP(A103,[1]percentages_after!$A:$D,4,FALSE)+VLOOKUP(A103,[1]percentages_after!$A:$E,5,FALSE)</f>
        <v>0.68253566912915209</v>
      </c>
      <c r="G103" s="12">
        <f t="shared" ref="G103:G114" si="8">1-D103</f>
        <v>0.15939744290401081</v>
      </c>
    </row>
    <row r="104" spans="1:7" ht="15" thickBot="1" x14ac:dyDescent="0.45">
      <c r="A104" s="8" t="s">
        <v>110</v>
      </c>
      <c r="B104" s="9" t="s">
        <v>11</v>
      </c>
      <c r="C104" s="10">
        <f>VLOOKUP(A104,[1]all_after!$A:$G,7,FALSE)</f>
        <v>52865.113699342</v>
      </c>
      <c r="D104" s="11">
        <f t="shared" si="7"/>
        <v>0.99999993002300114</v>
      </c>
      <c r="E104" s="16">
        <f>VLOOKUP(A104,[1]percentages_after!$A:$C,3,FALSE)</f>
        <v>0</v>
      </c>
      <c r="F104" s="16">
        <f>VLOOKUP(A104,[1]percentages_after!$A:$D,4,FALSE)+VLOOKUP(A104,[1]percentages_after!$A:$E,5,FALSE)</f>
        <v>0.99999993002300114</v>
      </c>
      <c r="G104" s="12">
        <f t="shared" si="8"/>
        <v>6.9976998862131268E-8</v>
      </c>
    </row>
    <row r="105" spans="1:7" ht="15" thickBot="1" x14ac:dyDescent="0.45">
      <c r="A105" s="8" t="s">
        <v>111</v>
      </c>
      <c r="B105" s="9" t="s">
        <v>51</v>
      </c>
      <c r="C105" s="10">
        <f>VLOOKUP(A105,[1]all_after!$A:$G,7,FALSE)</f>
        <v>92911.110000000306</v>
      </c>
      <c r="D105" s="11">
        <f t="shared" si="7"/>
        <v>0.82388091155083332</v>
      </c>
      <c r="E105" s="16">
        <f>VLOOKUP(A105,[1]percentages_after!$A:$C,3,FALSE)</f>
        <v>0.5864567757289717</v>
      </c>
      <c r="F105" s="16">
        <f>VLOOKUP(A105,[1]percentages_after!$A:$D,4,FALSE)+VLOOKUP(A105,[1]percentages_after!$A:$E,5,FALSE)</f>
        <v>0.23742413582186161</v>
      </c>
      <c r="G105" s="12">
        <f t="shared" si="8"/>
        <v>0.17611908844916668</v>
      </c>
    </row>
    <row r="106" spans="1:7" ht="15" thickBot="1" x14ac:dyDescent="0.45">
      <c r="A106" s="8" t="s">
        <v>112</v>
      </c>
      <c r="B106" s="9" t="s">
        <v>11</v>
      </c>
      <c r="C106" s="10">
        <f>VLOOKUP(A106,[1]all_after!$A:$G,7,FALSE)</f>
        <v>27149.484394093899</v>
      </c>
      <c r="D106" s="11">
        <f t="shared" si="7"/>
        <v>0.8553753604636386</v>
      </c>
      <c r="E106" s="16">
        <f>VLOOKUP(A106,[1]percentages_after!$A:$C,3,FALSE)</f>
        <v>0.45922050743299581</v>
      </c>
      <c r="F106" s="16">
        <f>VLOOKUP(A106,[1]percentages_after!$A:$D,4,FALSE)+VLOOKUP(A106,[1]percentages_after!$A:$E,5,FALSE)</f>
        <v>0.3961548530306428</v>
      </c>
      <c r="G106" s="12">
        <f t="shared" si="8"/>
        <v>0.1446246395363614</v>
      </c>
    </row>
    <row r="107" spans="1:7" ht="15" thickBot="1" x14ac:dyDescent="0.45">
      <c r="A107" s="8" t="s">
        <v>113</v>
      </c>
      <c r="B107" s="9" t="s">
        <v>51</v>
      </c>
      <c r="C107" s="10">
        <f>VLOOKUP(A107,[1]all_after!$A:$G,7,FALSE)</f>
        <v>35926.1211423719</v>
      </c>
      <c r="D107" s="11">
        <f t="shared" si="7"/>
        <v>0.84876710956797741</v>
      </c>
      <c r="E107" s="16">
        <f>VLOOKUP(A107,[1]percentages_after!$A:$C,3,FALSE)</f>
        <v>0.22822001761637117</v>
      </c>
      <c r="F107" s="16">
        <f>VLOOKUP(A107,[1]percentages_after!$A:$D,4,FALSE)+VLOOKUP(A107,[1]percentages_after!$A:$E,5,FALSE)</f>
        <v>0.62054709195160629</v>
      </c>
      <c r="G107" s="12">
        <f t="shared" si="8"/>
        <v>0.15123289043202259</v>
      </c>
    </row>
    <row r="108" spans="1:7" ht="15" thickBot="1" x14ac:dyDescent="0.45">
      <c r="A108" s="8" t="s">
        <v>114</v>
      </c>
      <c r="B108" s="9" t="s">
        <v>11</v>
      </c>
      <c r="C108" s="10">
        <f>VLOOKUP(A108,[1]all_after!$A:$G,7,FALSE)</f>
        <v>19491.067545999998</v>
      </c>
      <c r="D108" s="11">
        <f t="shared" si="7"/>
        <v>1.0000001259038274</v>
      </c>
      <c r="E108" s="16">
        <f>VLOOKUP(A108,[1]percentages_after!$A:$C,3,FALSE)</f>
        <v>0.23717120619946164</v>
      </c>
      <c r="F108" s="16">
        <f>VLOOKUP(A108,[1]percentages_after!$A:$D,4,FALSE)+VLOOKUP(A108,[1]percentages_after!$A:$E,5,FALSE)</f>
        <v>0.76282891970436562</v>
      </c>
      <c r="G108" s="12">
        <f t="shared" si="8"/>
        <v>-1.2590382736377137E-7</v>
      </c>
    </row>
    <row r="109" spans="1:7" ht="15" thickBot="1" x14ac:dyDescent="0.45">
      <c r="A109" s="8" t="s">
        <v>115</v>
      </c>
      <c r="B109" s="9" t="s">
        <v>51</v>
      </c>
      <c r="C109" s="10">
        <f>VLOOKUP(A109,[1]all_after!$A:$G,7,FALSE)</f>
        <v>38573.001755030898</v>
      </c>
      <c r="D109" s="11">
        <f t="shared" si="7"/>
        <v>0.70847273368958763</v>
      </c>
      <c r="E109" s="16">
        <f>VLOOKUP(A109,[1]percentages_after!$A:$C,3,FALSE)</f>
        <v>0.13523759527788459</v>
      </c>
      <c r="F109" s="16">
        <f>VLOOKUP(A109,[1]percentages_after!$A:$D,4,FALSE)+VLOOKUP(A109,[1]percentages_after!$A:$E,5,FALSE)</f>
        <v>0.57323513841170304</v>
      </c>
      <c r="G109" s="12">
        <f t="shared" si="8"/>
        <v>0.29152726631041237</v>
      </c>
    </row>
    <row r="110" spans="1:7" ht="15" thickBot="1" x14ac:dyDescent="0.45">
      <c r="A110" s="8" t="s">
        <v>116</v>
      </c>
      <c r="B110" s="9" t="s">
        <v>15</v>
      </c>
      <c r="C110" s="10">
        <f>VLOOKUP(A110,[1]all_after!$A:$G,7,FALSE)</f>
        <v>9088.6321360759994</v>
      </c>
      <c r="D110" s="11">
        <f t="shared" si="7"/>
        <v>0.99999976497277387</v>
      </c>
      <c r="E110" s="16">
        <f>VLOOKUP(A110,[1]percentages_after!$A:$C,3,FALSE)</f>
        <v>0</v>
      </c>
      <c r="F110" s="16">
        <f>VLOOKUP(A110,[1]percentages_after!$A:$D,4,FALSE)+VLOOKUP(A110,[1]percentages_after!$A:$E,5,FALSE)</f>
        <v>0.99999976497277387</v>
      </c>
      <c r="G110" s="12">
        <f t="shared" si="8"/>
        <v>2.3502722612533944E-7</v>
      </c>
    </row>
    <row r="111" spans="1:7" ht="15" thickBot="1" x14ac:dyDescent="0.45">
      <c r="A111" s="8" t="s">
        <v>117</v>
      </c>
      <c r="B111" s="9" t="s">
        <v>51</v>
      </c>
      <c r="C111" s="10">
        <f>VLOOKUP(A111,[1]all_after!$A:$G,7,FALSE)</f>
        <v>33479.012251068998</v>
      </c>
      <c r="D111" s="11">
        <f t="shared" si="7"/>
        <v>0.99999993276178578</v>
      </c>
      <c r="E111" s="16">
        <f>VLOOKUP(A111,[1]percentages_after!$A:$C,3,FALSE)</f>
        <v>0.1632407778047722</v>
      </c>
      <c r="F111" s="16">
        <f>VLOOKUP(A111,[1]percentages_after!$A:$D,4,FALSE)+VLOOKUP(A111,[1]percentages_after!$A:$E,5,FALSE)</f>
        <v>0.83675915495701358</v>
      </c>
      <c r="G111" s="12">
        <f t="shared" si="8"/>
        <v>6.7238214218612313E-8</v>
      </c>
    </row>
    <row r="112" spans="1:7" ht="15" thickBot="1" x14ac:dyDescent="0.45">
      <c r="A112" s="8" t="s">
        <v>118</v>
      </c>
      <c r="B112" s="9" t="s">
        <v>51</v>
      </c>
      <c r="C112" s="10">
        <f>VLOOKUP(A112,[1]all_after!$A:$G,7,FALSE)</f>
        <v>189876.799671466</v>
      </c>
      <c r="D112" s="11">
        <f t="shared" si="7"/>
        <v>1.0000000017302482</v>
      </c>
      <c r="E112" s="16">
        <f>VLOOKUP(A112,[1]percentages_after!$A:$C,3,FALSE)</f>
        <v>0.25884326091991655</v>
      </c>
      <c r="F112" s="16">
        <f>VLOOKUP(A112,[1]percentages_after!$A:$D,4,FALSE)+VLOOKUP(A112,[1]percentages_after!$A:$E,5,FALSE)</f>
        <v>0.74115674081033167</v>
      </c>
      <c r="G112" s="12">
        <f t="shared" si="8"/>
        <v>-1.7302481669645431E-9</v>
      </c>
    </row>
    <row r="113" spans="1:7" ht="15" thickBot="1" x14ac:dyDescent="0.45">
      <c r="A113" s="8" t="s">
        <v>119</v>
      </c>
      <c r="B113" s="9" t="s">
        <v>51</v>
      </c>
      <c r="C113" s="10">
        <f>VLOOKUP(A113,[1]all_after!$A:$G,7,FALSE)</f>
        <v>420493.19788721798</v>
      </c>
      <c r="D113" s="11">
        <f t="shared" si="7"/>
        <v>0.96327834085116515</v>
      </c>
      <c r="E113" s="16">
        <f>VLOOKUP(A113,[1]percentages_after!$A:$C,3,FALSE)</f>
        <v>0.32469393247264761</v>
      </c>
      <c r="F113" s="16">
        <f>VLOOKUP(A113,[1]percentages_after!$A:$D,4,FALSE)+VLOOKUP(A113,[1]percentages_after!$A:$E,5,FALSE)</f>
        <v>0.6385844083785176</v>
      </c>
      <c r="G113" s="12">
        <f t="shared" si="8"/>
        <v>3.6721659148834851E-2</v>
      </c>
    </row>
    <row r="114" spans="1:7" ht="15" thickBot="1" x14ac:dyDescent="0.45">
      <c r="A114" s="8" t="s">
        <v>120</v>
      </c>
      <c r="B114" s="9" t="s">
        <v>17</v>
      </c>
      <c r="C114" s="10">
        <f>VLOOKUP(A114,[1]all_after!$A:$G,7,FALSE)</f>
        <v>4715.9587413099998</v>
      </c>
      <c r="D114" s="11">
        <f t="shared" si="7"/>
        <v>1.0000002669001298</v>
      </c>
      <c r="E114" s="16">
        <f>VLOOKUP(A114,[1]percentages_after!$A:$C,3,FALSE)</f>
        <v>0.14670187716863287</v>
      </c>
      <c r="F114" s="16">
        <f>VLOOKUP(A114,[1]percentages_after!$A:$D,4,FALSE)+VLOOKUP(A114,[1]percentages_after!$A:$E,5,FALSE)</f>
        <v>0.85329838973149696</v>
      </c>
      <c r="G114" s="12">
        <f t="shared" si="8"/>
        <v>-2.6690012977503841E-7</v>
      </c>
    </row>
    <row r="115" spans="1:7" ht="15" thickBot="1" x14ac:dyDescent="0.45">
      <c r="A115" s="2" t="s">
        <v>121</v>
      </c>
      <c r="B115" s="13"/>
      <c r="C115" s="14">
        <v>4225353</v>
      </c>
      <c r="D115" s="15">
        <v>0.81</v>
      </c>
      <c r="E115" s="15">
        <v>0.52</v>
      </c>
      <c r="F115" s="15">
        <v>0.28999999999999998</v>
      </c>
      <c r="G115" s="15">
        <v>0.19</v>
      </c>
    </row>
    <row r="116" spans="1:7" ht="15" thickBot="1" x14ac:dyDescent="0.45">
      <c r="A116" s="8" t="s">
        <v>122</v>
      </c>
      <c r="B116" s="9" t="s">
        <v>51</v>
      </c>
      <c r="C116" s="10">
        <f>VLOOKUP(A116,[1]all_after!$A:$G,7,FALSE)</f>
        <v>1192.2578483699899</v>
      </c>
      <c r="D116" s="11">
        <f t="shared" ref="D116:D119" si="9">SUM(E116:F116)</f>
        <v>1.0000018046683552</v>
      </c>
      <c r="E116" s="16">
        <f>VLOOKUP(A116,[1]percentages_after!$A:$C,3,FALSE)</f>
        <v>0</v>
      </c>
      <c r="F116" s="16">
        <f>VLOOKUP(A116,[1]percentages_after!$A:$D,4,FALSE)+VLOOKUP(A116,[1]percentages_after!$A:$E,5,FALSE)</f>
        <v>1.0000018046683552</v>
      </c>
      <c r="G116" s="12">
        <f>1-D116</f>
        <v>-1.8046683551986575E-6</v>
      </c>
    </row>
    <row r="117" spans="1:7" ht="15" thickBot="1" x14ac:dyDescent="0.45">
      <c r="A117" s="8" t="s">
        <v>123</v>
      </c>
      <c r="B117" s="9" t="s">
        <v>51</v>
      </c>
      <c r="C117" s="10">
        <f>VLOOKUP(A117,[1]all_after!$A:$G,7,FALSE)</f>
        <v>514287.37994990102</v>
      </c>
      <c r="D117" s="11">
        <f t="shared" si="9"/>
        <v>0.79437558829422839</v>
      </c>
      <c r="E117" s="16">
        <f>VLOOKUP(A117,[1]percentages_after!$A:$C,3,FALSE)</f>
        <v>0.69995590798877283</v>
      </c>
      <c r="F117" s="16">
        <f>VLOOKUP(A117,[1]percentages_after!$A:$D,4,FALSE)+VLOOKUP(A117,[1]percentages_after!$A:$E,5,FALSE)</f>
        <v>9.4419680305455556E-2</v>
      </c>
      <c r="G117" s="12">
        <f>1-D117</f>
        <v>0.20562441170577161</v>
      </c>
    </row>
    <row r="118" spans="1:7" ht="15" thickBot="1" x14ac:dyDescent="0.45">
      <c r="A118" s="8" t="s">
        <v>124</v>
      </c>
      <c r="B118" s="9" t="s">
        <v>15</v>
      </c>
      <c r="C118" s="10">
        <f>VLOOKUP(A118,[1]all_after!$A:$G,7,FALSE)</f>
        <v>604614.61610899901</v>
      </c>
      <c r="D118" s="11">
        <f t="shared" si="9"/>
        <v>0.78293047734502885</v>
      </c>
      <c r="E118" s="16">
        <f>VLOOKUP(A118,[1]percentages_after!$A:$C,3,FALSE)</f>
        <v>0.40253833353595891</v>
      </c>
      <c r="F118" s="16">
        <f>VLOOKUP(A118,[1]percentages_after!$A:$D,4,FALSE)+VLOOKUP(A118,[1]percentages_after!$A:$E,5,FALSE)</f>
        <v>0.38039214380906994</v>
      </c>
      <c r="G118" s="12">
        <f>1-D118</f>
        <v>0.21706952265497115</v>
      </c>
    </row>
    <row r="119" spans="1:7" ht="15" thickBot="1" x14ac:dyDescent="0.45">
      <c r="A119" s="8" t="s">
        <v>125</v>
      </c>
      <c r="B119" s="9" t="s">
        <v>51</v>
      </c>
      <c r="C119" s="10">
        <f>VLOOKUP(A119,[1]all_after!$A:$G,7,FALSE)</f>
        <v>3105258.7428179998</v>
      </c>
      <c r="D119" s="11">
        <f t="shared" si="9"/>
        <v>0.82415804348642552</v>
      </c>
      <c r="E119" s="16">
        <f>VLOOKUP(A119,[1]percentages_after!$A:$C,3,FALSE)</f>
        <v>0.51759942185732477</v>
      </c>
      <c r="F119" s="16">
        <f>VLOOKUP(A119,[1]percentages_after!$A:$D,4,FALSE)+VLOOKUP(A119,[1]percentages_after!$A:$E,5,FALSE)</f>
        <v>0.30655862162910069</v>
      </c>
      <c r="G119" s="12">
        <f>1-D119</f>
        <v>0.17584195651357448</v>
      </c>
    </row>
    <row r="120" spans="1:7" ht="15" thickBot="1" x14ac:dyDescent="0.45">
      <c r="A120" s="2" t="s">
        <v>126</v>
      </c>
      <c r="B120" s="13"/>
      <c r="C120" s="14">
        <v>353295</v>
      </c>
      <c r="D120" s="15">
        <v>0.64</v>
      </c>
      <c r="E120" s="15">
        <v>0.48</v>
      </c>
      <c r="F120" s="15">
        <v>0.16</v>
      </c>
      <c r="G120" s="15">
        <v>0.36</v>
      </c>
    </row>
    <row r="121" spans="1:7" ht="15" thickBot="1" x14ac:dyDescent="0.45">
      <c r="A121" s="8" t="s">
        <v>127</v>
      </c>
      <c r="B121" s="9" t="s">
        <v>51</v>
      </c>
      <c r="C121" s="10">
        <f>VLOOKUP(A121,[1]all_after!$A:$G,7,FALSE)</f>
        <v>287231.61083339999</v>
      </c>
      <c r="D121" s="11">
        <f t="shared" ref="D121:D130" si="10">SUM(E121:F121)</f>
        <v>0.61601955817679432</v>
      </c>
      <c r="E121" s="16">
        <f>VLOOKUP(A121,[1]percentages_after!$A:$C,3,FALSE)</f>
        <v>0.50016872997773254</v>
      </c>
      <c r="F121" s="16">
        <f>VLOOKUP(A121,[1]percentages_after!$A:$D,4,FALSE)+VLOOKUP(A121,[1]percentages_after!$A:$E,5,FALSE)</f>
        <v>0.11585082819906181</v>
      </c>
      <c r="G121" s="12">
        <f t="shared" ref="G121:G130" si="11">1-D121</f>
        <v>0.38398044182320568</v>
      </c>
    </row>
    <row r="122" spans="1:7" ht="15" thickBot="1" x14ac:dyDescent="0.45">
      <c r="A122" s="8" t="s">
        <v>128</v>
      </c>
      <c r="B122" s="9" t="s">
        <v>15</v>
      </c>
      <c r="C122" s="10">
        <f>VLOOKUP(A122,[1]all_after!$A:$G,7,FALSE)</f>
        <v>2997.0443693439902</v>
      </c>
      <c r="D122" s="11">
        <f t="shared" si="10"/>
        <v>0.99224757244782591</v>
      </c>
      <c r="E122" s="16">
        <f>VLOOKUP(A122,[1]percentages_after!$A:$C,3,FALSE)</f>
        <v>0.22632297570838766</v>
      </c>
      <c r="F122" s="16">
        <f>VLOOKUP(A122,[1]percentages_after!$A:$D,4,FALSE)+VLOOKUP(A122,[1]percentages_after!$A:$E,5,FALSE)</f>
        <v>0.76592459673943825</v>
      </c>
      <c r="G122" s="12">
        <f t="shared" si="11"/>
        <v>7.7524275521740904E-3</v>
      </c>
    </row>
    <row r="123" spans="1:7" ht="15" thickBot="1" x14ac:dyDescent="0.45">
      <c r="A123" s="8" t="s">
        <v>129</v>
      </c>
      <c r="B123" s="9" t="s">
        <v>51</v>
      </c>
      <c r="C123" s="10">
        <f>VLOOKUP(A123,[1]all_after!$A:$G,7,FALSE)</f>
        <v>2220.1766969999999</v>
      </c>
      <c r="D123" s="11">
        <f t="shared" si="10"/>
        <v>1.0000014877194254</v>
      </c>
      <c r="E123" s="16">
        <f>VLOOKUP(A123,[1]percentages_after!$A:$C,3,FALSE)</f>
        <v>0</v>
      </c>
      <c r="F123" s="16">
        <f>VLOOKUP(A123,[1]percentages_after!$A:$D,4,FALSE)+VLOOKUP(A123,[1]percentages_after!$A:$E,5,FALSE)</f>
        <v>1.0000014877194254</v>
      </c>
      <c r="G123" s="12">
        <f t="shared" si="11"/>
        <v>-1.4877194254303561E-6</v>
      </c>
    </row>
    <row r="124" spans="1:7" ht="15" thickBot="1" x14ac:dyDescent="0.45">
      <c r="A124" s="8" t="s">
        <v>130</v>
      </c>
      <c r="B124" s="9" t="s">
        <v>11</v>
      </c>
      <c r="C124" s="10">
        <f>VLOOKUP(A124,[1]all_after!$A:$G,7,FALSE)</f>
        <v>173.82372799999899</v>
      </c>
      <c r="D124" s="11">
        <f t="shared" si="10"/>
        <v>0.99997855298559124</v>
      </c>
      <c r="E124" s="16">
        <f>VLOOKUP(A124,[1]percentages_after!$A:$C,3,FALSE)</f>
        <v>0</v>
      </c>
      <c r="F124" s="16">
        <f>VLOOKUP(A124,[1]percentages_after!$A:$D,4,FALSE)+VLOOKUP(A124,[1]percentages_after!$A:$E,5,FALSE)</f>
        <v>0.99997855298559124</v>
      </c>
      <c r="G124" s="12">
        <f t="shared" si="11"/>
        <v>2.1447014408759735E-5</v>
      </c>
    </row>
    <row r="125" spans="1:7" ht="15" thickBot="1" x14ac:dyDescent="0.45">
      <c r="A125" s="8" t="s">
        <v>131</v>
      </c>
      <c r="B125" s="9" t="s">
        <v>51</v>
      </c>
      <c r="C125" s="10">
        <f>VLOOKUP(A125,[1]all_after!$A:$G,7,FALSE)</f>
        <v>54800.409164999997</v>
      </c>
      <c r="D125" s="11">
        <f t="shared" si="10"/>
        <v>0.66299413733583568</v>
      </c>
      <c r="E125" s="16">
        <f>VLOOKUP(A125,[1]percentages_after!$A:$C,3,FALSE)</f>
        <v>0.38004789229387131</v>
      </c>
      <c r="F125" s="16">
        <f>VLOOKUP(A125,[1]percentages_after!$A:$D,4,FALSE)+VLOOKUP(A125,[1]percentages_after!$A:$E,5,FALSE)</f>
        <v>0.28294624504196436</v>
      </c>
      <c r="G125" s="12">
        <f t="shared" si="11"/>
        <v>0.33700586266416432</v>
      </c>
    </row>
    <row r="126" spans="1:7" ht="15" thickBot="1" x14ac:dyDescent="0.45">
      <c r="A126" s="8" t="s">
        <v>132</v>
      </c>
      <c r="B126" s="9" t="s">
        <v>15</v>
      </c>
      <c r="C126" s="10">
        <f>VLOOKUP(A126,[1]all_after!$A:$G,7,FALSE)</f>
        <v>154.407195999999</v>
      </c>
      <c r="D126" s="11">
        <f t="shared" si="10"/>
        <v>1.0000181597754096</v>
      </c>
      <c r="E126" s="16">
        <f>VLOOKUP(A126,[1]percentages_after!$A:$C,3,FALSE)</f>
        <v>0</v>
      </c>
      <c r="F126" s="16">
        <f>VLOOKUP(A126,[1]percentages_after!$A:$D,4,FALSE)+VLOOKUP(A126,[1]percentages_after!$A:$E,5,FALSE)</f>
        <v>1.0000181597754096</v>
      </c>
      <c r="G126" s="12">
        <f t="shared" si="11"/>
        <v>-1.8159775409642975E-5</v>
      </c>
    </row>
    <row r="127" spans="1:7" ht="15" thickBot="1" x14ac:dyDescent="0.45">
      <c r="A127" s="8" t="s">
        <v>133</v>
      </c>
      <c r="B127" s="9" t="s">
        <v>11</v>
      </c>
      <c r="C127" s="10">
        <f>VLOOKUP(A127,[1]all_after!$A:$G,7,FALSE)</f>
        <v>4500.2827938979899</v>
      </c>
      <c r="D127" s="11">
        <f t="shared" si="10"/>
        <v>0.99747064919710726</v>
      </c>
      <c r="E127" s="16">
        <f>VLOOKUP(A127,[1]percentages_after!$A:$C,3,FALSE)</f>
        <v>0.72031473319751538</v>
      </c>
      <c r="F127" s="16">
        <f>VLOOKUP(A127,[1]percentages_after!$A:$D,4,FALSE)+VLOOKUP(A127,[1]percentages_after!$A:$E,5,FALSE)</f>
        <v>0.27715591599959188</v>
      </c>
      <c r="G127" s="12">
        <f t="shared" si="11"/>
        <v>2.5293508028927381E-3</v>
      </c>
    </row>
    <row r="128" spans="1:7" ht="15" thickBot="1" x14ac:dyDescent="0.45">
      <c r="A128" s="8" t="s">
        <v>134</v>
      </c>
      <c r="B128" s="9" t="s">
        <v>11</v>
      </c>
      <c r="C128" s="10">
        <f>VLOOKUP(A128,[1]all_after!$A:$G,7,FALSE)</f>
        <v>368.24021563299999</v>
      </c>
      <c r="D128" s="11">
        <f t="shared" si="10"/>
        <v>0.94039158489175911</v>
      </c>
      <c r="E128" s="16">
        <f>VLOOKUP(A128,[1]percentages_after!$A:$C,3,FALSE)</f>
        <v>0.15011939938437854</v>
      </c>
      <c r="F128" s="16">
        <f>VLOOKUP(A128,[1]percentages_after!$A:$D,4,FALSE)+VLOOKUP(A128,[1]percentages_after!$A:$E,5,FALSE)</f>
        <v>0.79027218550738054</v>
      </c>
      <c r="G128" s="12">
        <f t="shared" si="11"/>
        <v>5.9608415108240886E-2</v>
      </c>
    </row>
    <row r="129" spans="1:7" ht="15" thickBot="1" x14ac:dyDescent="0.45">
      <c r="A129" s="8" t="s">
        <v>135</v>
      </c>
      <c r="B129" s="9" t="s">
        <v>11</v>
      </c>
      <c r="C129" s="10">
        <f>VLOOKUP(A129,[1]all_after!$A:$G,7,FALSE)</f>
        <v>601.38852917079998</v>
      </c>
      <c r="D129" s="11">
        <f t="shared" si="10"/>
        <v>1.0000024457220726</v>
      </c>
      <c r="E129" s="16">
        <f>VLOOKUP(A129,[1]percentages_after!$A:$C,3,FALSE)</f>
        <v>0.14200470387712633</v>
      </c>
      <c r="F129" s="16">
        <f>VLOOKUP(A129,[1]percentages_after!$A:$D,4,FALSE)+VLOOKUP(A129,[1]percentages_after!$A:$E,5,FALSE)</f>
        <v>0.85799774184494626</v>
      </c>
      <c r="G129" s="12">
        <f t="shared" si="11"/>
        <v>-2.4457220726414874E-6</v>
      </c>
    </row>
    <row r="130" spans="1:7" ht="15" thickBot="1" x14ac:dyDescent="0.45">
      <c r="A130" s="8" t="s">
        <v>136</v>
      </c>
      <c r="B130" s="9" t="s">
        <v>15</v>
      </c>
      <c r="C130" s="10">
        <f>VLOOKUP(A130,[1]all_after!$A:$G,7,FALSE)</f>
        <v>247.277850399632</v>
      </c>
      <c r="D130" s="11">
        <f t="shared" si="10"/>
        <v>0.93764969092575479</v>
      </c>
      <c r="E130" s="16">
        <f>VLOOKUP(A130,[1]percentages_after!$A:$C,3,FALSE)</f>
        <v>0.52523911781867094</v>
      </c>
      <c r="F130" s="16">
        <f>VLOOKUP(A130,[1]percentages_after!$A:$D,4,FALSE)+VLOOKUP(A130,[1]percentages_after!$A:$E,5,FALSE)</f>
        <v>0.4124105731070839</v>
      </c>
      <c r="G130" s="12">
        <f t="shared" si="11"/>
        <v>6.2350309074245214E-2</v>
      </c>
    </row>
    <row r="131" spans="1:7" ht="15" thickBot="1" x14ac:dyDescent="0.45">
      <c r="A131" s="2" t="s">
        <v>137</v>
      </c>
      <c r="B131" s="13"/>
      <c r="C131" s="14">
        <v>838650</v>
      </c>
      <c r="D131" s="15">
        <v>0.77</v>
      </c>
      <c r="E131" s="15">
        <v>0.3</v>
      </c>
      <c r="F131" s="15">
        <v>0.46</v>
      </c>
      <c r="G131" s="15">
        <v>0.23</v>
      </c>
    </row>
    <row r="132" spans="1:7" ht="15" thickBot="1" x14ac:dyDescent="0.45">
      <c r="A132" s="8" t="s">
        <v>138</v>
      </c>
      <c r="B132" s="9" t="s">
        <v>51</v>
      </c>
      <c r="C132" s="10">
        <f>VLOOKUP(A132,[1]all_after!$A:$G,7,FALSE)</f>
        <v>627.94513033299995</v>
      </c>
      <c r="D132" s="11">
        <f t="shared" ref="D132:D164" si="12">SUM(E132:F132)</f>
        <v>0.86410416099931109</v>
      </c>
      <c r="E132" s="16">
        <f>VLOOKUP(A132,[1]percentages_after!$A:$C,3,FALSE)</f>
        <v>2.9078973811480478E-2</v>
      </c>
      <c r="F132" s="16">
        <f>VLOOKUP(A132,[1]percentages_after!$A:$D,4,FALSE)+VLOOKUP(A132,[1]percentages_after!$A:$E,5,FALSE)</f>
        <v>0.83502518718783059</v>
      </c>
      <c r="G132" s="12">
        <f t="shared" ref="G132:G164" si="13">1-D132</f>
        <v>0.13589583900068891</v>
      </c>
    </row>
    <row r="133" spans="1:7" ht="15" thickBot="1" x14ac:dyDescent="0.45">
      <c r="A133" s="8" t="s">
        <v>139</v>
      </c>
      <c r="B133" s="9" t="s">
        <v>15</v>
      </c>
      <c r="C133" s="10">
        <f>VLOOKUP(A133,[1]all_after!$A:$G,7,FALSE)</f>
        <v>81475.368555210007</v>
      </c>
      <c r="D133" s="11">
        <f t="shared" si="12"/>
        <v>0.78890763110134809</v>
      </c>
      <c r="E133" s="16">
        <f>VLOOKUP(A133,[1]percentages_after!$A:$C,3,FALSE)</f>
        <v>0.15233475122717113</v>
      </c>
      <c r="F133" s="16">
        <f>VLOOKUP(A133,[1]percentages_after!$A:$D,4,FALSE)+VLOOKUP(A133,[1]percentages_after!$A:$E,5,FALSE)</f>
        <v>0.63657287987417699</v>
      </c>
      <c r="G133" s="12">
        <f t="shared" si="13"/>
        <v>0.21109236889865191</v>
      </c>
    </row>
    <row r="134" spans="1:7" ht="15" thickBot="1" x14ac:dyDescent="0.45">
      <c r="A134" s="8" t="s">
        <v>140</v>
      </c>
      <c r="B134" s="9" t="s">
        <v>141</v>
      </c>
      <c r="C134" s="10">
        <f>VLOOKUP(A134,[1]all_after!$A:$G,7,FALSE)</f>
        <v>1473.2380026799899</v>
      </c>
      <c r="D134" s="11">
        <f t="shared" si="12"/>
        <v>1.0000013557347873</v>
      </c>
      <c r="E134" s="16">
        <f>VLOOKUP(A134,[1]percentages_after!$A:$C,3,FALSE)</f>
        <v>0</v>
      </c>
      <c r="F134" s="16">
        <f>VLOOKUP(A134,[1]percentages_after!$A:$D,4,FALSE)+VLOOKUP(A134,[1]percentages_after!$A:$E,5,FALSE)</f>
        <v>1.0000013557347873</v>
      </c>
      <c r="G134" s="12">
        <f t="shared" si="13"/>
        <v>-1.3557347873227599E-6</v>
      </c>
    </row>
    <row r="135" spans="1:7" ht="15" thickBot="1" x14ac:dyDescent="0.45">
      <c r="A135" s="8" t="s">
        <v>142</v>
      </c>
      <c r="B135" s="9" t="s">
        <v>51</v>
      </c>
      <c r="C135" s="10">
        <f>VLOOKUP(A135,[1]all_after!$A:$G,7,FALSE)</f>
        <v>3757.84744799999</v>
      </c>
      <c r="D135" s="11">
        <f t="shared" si="12"/>
        <v>1.00000067911219</v>
      </c>
      <c r="E135" s="16">
        <f>VLOOKUP(A135,[1]percentages_after!$A:$C,3,FALSE)</f>
        <v>0</v>
      </c>
      <c r="F135" s="16">
        <f>VLOOKUP(A135,[1]percentages_after!$A:$D,4,FALSE)+VLOOKUP(A135,[1]percentages_after!$A:$E,5,FALSE)</f>
        <v>1.00000067911219</v>
      </c>
      <c r="G135" s="12">
        <f t="shared" si="13"/>
        <v>-6.7911219003846668E-7</v>
      </c>
    </row>
    <row r="136" spans="1:7" ht="15" thickBot="1" x14ac:dyDescent="0.45">
      <c r="A136" s="8" t="s">
        <v>143</v>
      </c>
      <c r="B136" s="9" t="s">
        <v>51</v>
      </c>
      <c r="C136" s="10">
        <f>VLOOKUP(A136,[1]all_after!$A:$G,7,FALSE)</f>
        <v>2072.1667379999899</v>
      </c>
      <c r="D136" s="11">
        <f t="shared" si="12"/>
        <v>0.89291559702663703</v>
      </c>
      <c r="E136" s="16">
        <f>VLOOKUP(A136,[1]percentages_after!$A:$C,3,FALSE)</f>
        <v>5.4266868557370181E-2</v>
      </c>
      <c r="F136" s="16">
        <f>VLOOKUP(A136,[1]percentages_after!$A:$D,4,FALSE)+VLOOKUP(A136,[1]percentages_after!$A:$E,5,FALSE)</f>
        <v>0.83864872846926686</v>
      </c>
      <c r="G136" s="12">
        <f t="shared" si="13"/>
        <v>0.10708440297336297</v>
      </c>
    </row>
    <row r="137" spans="1:7" ht="15" thickBot="1" x14ac:dyDescent="0.45">
      <c r="A137" s="8" t="s">
        <v>144</v>
      </c>
      <c r="B137" s="9" t="s">
        <v>15</v>
      </c>
      <c r="C137" s="10">
        <f>VLOOKUP(A137,[1]all_after!$A:$G,7,FALSE)</f>
        <v>1381.3539175502001</v>
      </c>
      <c r="D137" s="11">
        <f t="shared" si="12"/>
        <v>0.96634177746955974</v>
      </c>
      <c r="E137" s="16">
        <f>VLOOKUP(A137,[1]percentages_after!$A:$C,3,FALSE)</f>
        <v>0.15012807171661244</v>
      </c>
      <c r="F137" s="16">
        <f>VLOOKUP(A137,[1]percentages_after!$A:$D,4,FALSE)+VLOOKUP(A137,[1]percentages_after!$A:$E,5,FALSE)</f>
        <v>0.81621370575294727</v>
      </c>
      <c r="G137" s="12">
        <f t="shared" si="13"/>
        <v>3.3658222530440263E-2</v>
      </c>
    </row>
    <row r="138" spans="1:7" ht="15" thickBot="1" x14ac:dyDescent="0.45">
      <c r="A138" s="8" t="s">
        <v>145</v>
      </c>
      <c r="B138" s="9" t="s">
        <v>11</v>
      </c>
      <c r="C138" s="10">
        <f>VLOOKUP(A138,[1]all_after!$A:$G,7,FALSE)</f>
        <v>13048.938093000001</v>
      </c>
      <c r="D138" s="11">
        <f t="shared" si="12"/>
        <v>0.69331618676719853</v>
      </c>
      <c r="E138" s="16">
        <f>VLOOKUP(A138,[1]percentages_after!$A:$C,3,FALSE)</f>
        <v>7.5873606951290182E-2</v>
      </c>
      <c r="F138" s="16">
        <f>VLOOKUP(A138,[1]percentages_after!$A:$D,4,FALSE)+VLOOKUP(A138,[1]percentages_after!$A:$E,5,FALSE)</f>
        <v>0.61744257981590833</v>
      </c>
      <c r="G138" s="12">
        <f t="shared" si="13"/>
        <v>0.30668381323280147</v>
      </c>
    </row>
    <row r="139" spans="1:7" ht="15" thickBot="1" x14ac:dyDescent="0.45">
      <c r="A139" s="8" t="s">
        <v>146</v>
      </c>
      <c r="B139" s="9" t="s">
        <v>15</v>
      </c>
      <c r="C139" s="10">
        <f>VLOOKUP(A139,[1]all_after!$A:$G,7,FALSE)</f>
        <v>272438.56</v>
      </c>
      <c r="D139" s="11">
        <f t="shared" si="12"/>
        <v>0.89426294868097966</v>
      </c>
      <c r="E139" s="16">
        <f>VLOOKUP(A139,[1]percentages_after!$A:$C,3,FALSE)</f>
        <v>0.30018889396567067</v>
      </c>
      <c r="F139" s="16">
        <f>VLOOKUP(A139,[1]percentages_after!$A:$D,4,FALSE)+VLOOKUP(A139,[1]percentages_after!$A:$E,5,FALSE)</f>
        <v>0.59407405471530905</v>
      </c>
      <c r="G139" s="12">
        <f t="shared" si="13"/>
        <v>0.10573705131902034</v>
      </c>
    </row>
    <row r="140" spans="1:7" ht="15" thickBot="1" x14ac:dyDescent="0.45">
      <c r="A140" s="8" t="s">
        <v>147</v>
      </c>
      <c r="B140" s="9" t="s">
        <v>51</v>
      </c>
      <c r="C140" s="10">
        <f>VLOOKUP(A140,[1]all_after!$A:$G,7,FALSE)</f>
        <v>1537.8067229999999</v>
      </c>
      <c r="D140" s="11">
        <f t="shared" si="12"/>
        <v>1.0000021309569993</v>
      </c>
      <c r="E140" s="16">
        <f>VLOOKUP(A140,[1]percentages_after!$A:$C,3,FALSE)</f>
        <v>0</v>
      </c>
      <c r="F140" s="16">
        <f>VLOOKUP(A140,[1]percentages_after!$A:$D,4,FALSE)+VLOOKUP(A140,[1]percentages_after!$A:$E,5,FALSE)</f>
        <v>1.0000021309569993</v>
      </c>
      <c r="G140" s="12">
        <f t="shared" si="13"/>
        <v>-2.1309569993022137E-6</v>
      </c>
    </row>
    <row r="141" spans="1:7" ht="15" thickBot="1" x14ac:dyDescent="0.45">
      <c r="A141" s="8" t="s">
        <v>148</v>
      </c>
      <c r="B141" s="9" t="s">
        <v>51</v>
      </c>
      <c r="C141" s="10">
        <f>VLOOKUP(A141,[1]all_after!$A:$G,7,FALSE)</f>
        <v>97646.400588409902</v>
      </c>
      <c r="D141" s="11">
        <f t="shared" si="12"/>
        <v>0.3224548965477923</v>
      </c>
      <c r="E141" s="16">
        <f>VLOOKUP(A141,[1]percentages_after!$A:$C,3,FALSE)</f>
        <v>2.0971587151806009E-3</v>
      </c>
      <c r="F141" s="16">
        <f>VLOOKUP(A141,[1]percentages_after!$A:$D,4,FALSE)+VLOOKUP(A141,[1]percentages_after!$A:$E,5,FALSE)</f>
        <v>0.32035773783261168</v>
      </c>
      <c r="G141" s="12">
        <f t="shared" si="13"/>
        <v>0.67754510345220775</v>
      </c>
    </row>
    <row r="142" spans="1:7" ht="15" thickBot="1" x14ac:dyDescent="0.45">
      <c r="A142" s="8" t="s">
        <v>149</v>
      </c>
      <c r="B142" s="9" t="s">
        <v>15</v>
      </c>
      <c r="C142" s="10">
        <f>VLOOKUP(A142,[1]all_after!$A:$G,7,FALSE)</f>
        <v>75877.398332320809</v>
      </c>
      <c r="D142" s="11">
        <f t="shared" si="12"/>
        <v>0.78689321606018969</v>
      </c>
      <c r="E142" s="16">
        <f>VLOOKUP(A142,[1]percentages_after!$A:$C,3,FALSE)</f>
        <v>0.47261359493298205</v>
      </c>
      <c r="F142" s="16">
        <f>VLOOKUP(A142,[1]percentages_after!$A:$D,4,FALSE)+VLOOKUP(A142,[1]percentages_after!$A:$E,5,FALSE)</f>
        <v>0.31427962112720764</v>
      </c>
      <c r="G142" s="12">
        <f t="shared" si="13"/>
        <v>0.21310678393981031</v>
      </c>
    </row>
    <row r="143" spans="1:7" ht="15" thickBot="1" x14ac:dyDescent="0.45">
      <c r="A143" s="8" t="s">
        <v>150</v>
      </c>
      <c r="B143" s="9" t="s">
        <v>15</v>
      </c>
      <c r="C143" s="10">
        <f>VLOOKUP(A143,[1]all_after!$A:$G,7,FALSE)</f>
        <v>21395.146474344099</v>
      </c>
      <c r="D143" s="11">
        <f t="shared" si="12"/>
        <v>0.68062492666091567</v>
      </c>
      <c r="E143" s="16">
        <f>VLOOKUP(A143,[1]percentages_after!$A:$C,3,FALSE)</f>
        <v>0.41403362256119186</v>
      </c>
      <c r="F143" s="16">
        <f>VLOOKUP(A143,[1]percentages_after!$A:$D,4,FALSE)+VLOOKUP(A143,[1]percentages_after!$A:$E,5,FALSE)</f>
        <v>0.26659130409972376</v>
      </c>
      <c r="G143" s="12">
        <f t="shared" si="13"/>
        <v>0.31937507333908433</v>
      </c>
    </row>
    <row r="144" spans="1:7" ht="15" thickBot="1" x14ac:dyDescent="0.45">
      <c r="A144" s="8" t="s">
        <v>151</v>
      </c>
      <c r="B144" s="9" t="s">
        <v>15</v>
      </c>
      <c r="C144" s="10">
        <f>VLOOKUP(A144,[1]all_after!$A:$G,7,FALSE)</f>
        <v>9816.9025437899909</v>
      </c>
      <c r="D144" s="11">
        <f t="shared" si="12"/>
        <v>0.91338993740669872</v>
      </c>
      <c r="E144" s="16">
        <f>VLOOKUP(A144,[1]percentages_after!$A:$C,3,FALSE)</f>
        <v>0.17814274840756855</v>
      </c>
      <c r="F144" s="16">
        <f>VLOOKUP(A144,[1]percentages_after!$A:$D,4,FALSE)+VLOOKUP(A144,[1]percentages_after!$A:$E,5,FALSE)</f>
        <v>0.73524718899913011</v>
      </c>
      <c r="G144" s="12">
        <f t="shared" si="13"/>
        <v>8.6610062593301285E-2</v>
      </c>
    </row>
    <row r="145" spans="1:7" ht="15" thickBot="1" x14ac:dyDescent="0.45">
      <c r="A145" s="8" t="s">
        <v>152</v>
      </c>
      <c r="B145" s="9" t="s">
        <v>15</v>
      </c>
      <c r="C145" s="10">
        <f>VLOOKUP(A145,[1]all_after!$A:$G,7,FALSE)</f>
        <v>190.37075669599901</v>
      </c>
      <c r="D145" s="11">
        <f t="shared" si="12"/>
        <v>0.97924704001514318</v>
      </c>
      <c r="E145" s="16">
        <f>VLOOKUP(A145,[1]percentages_after!$A:$C,3,FALSE)</f>
        <v>0.14797440788127122</v>
      </c>
      <c r="F145" s="16">
        <f>VLOOKUP(A145,[1]percentages_after!$A:$D,4,FALSE)+VLOOKUP(A145,[1]percentages_after!$A:$E,5,FALSE)</f>
        <v>0.83127263213387192</v>
      </c>
      <c r="G145" s="12">
        <f t="shared" si="13"/>
        <v>2.0752959984856822E-2</v>
      </c>
    </row>
    <row r="146" spans="1:7" ht="15" thickBot="1" x14ac:dyDescent="0.45">
      <c r="A146" s="8" t="s">
        <v>153</v>
      </c>
      <c r="B146" s="9" t="s">
        <v>15</v>
      </c>
      <c r="C146" s="10">
        <f>VLOOKUP(A146,[1]all_after!$A:$G,7,FALSE)</f>
        <v>30820.119605713899</v>
      </c>
      <c r="D146" s="11">
        <f t="shared" si="12"/>
        <v>0.7424364438792701</v>
      </c>
      <c r="E146" s="16">
        <f>VLOOKUP(A146,[1]percentages_after!$A:$C,3,FALSE)</f>
        <v>0.38928077351704005</v>
      </c>
      <c r="F146" s="16">
        <f>VLOOKUP(A146,[1]percentages_after!$A:$D,4,FALSE)+VLOOKUP(A146,[1]percentages_after!$A:$E,5,FALSE)</f>
        <v>0.35315567036223</v>
      </c>
      <c r="G146" s="12">
        <f t="shared" si="13"/>
        <v>0.2575635561207299</v>
      </c>
    </row>
    <row r="147" spans="1:7" ht="15" thickBot="1" x14ac:dyDescent="0.45">
      <c r="A147" s="8" t="s">
        <v>154</v>
      </c>
      <c r="B147" s="9" t="s">
        <v>15</v>
      </c>
      <c r="C147" s="10">
        <f>VLOOKUP(A147,[1]all_after!$A:$G,7,FALSE)</f>
        <v>32530.236056145899</v>
      </c>
      <c r="D147" s="11">
        <f t="shared" si="12"/>
        <v>0.90871059001784149</v>
      </c>
      <c r="E147" s="16">
        <f>VLOOKUP(A147,[1]percentages_after!$A:$C,3,FALSE)</f>
        <v>0.43922552468845566</v>
      </c>
      <c r="F147" s="16">
        <f>VLOOKUP(A147,[1]percentages_after!$A:$D,4,FALSE)+VLOOKUP(A147,[1]percentages_after!$A:$E,5,FALSE)</f>
        <v>0.46948506532938583</v>
      </c>
      <c r="G147" s="12">
        <f t="shared" si="13"/>
        <v>9.1289409982158509E-2</v>
      </c>
    </row>
    <row r="148" spans="1:7" ht="15" thickBot="1" x14ac:dyDescent="0.45">
      <c r="A148" s="8" t="s">
        <v>155</v>
      </c>
      <c r="B148" s="9" t="s">
        <v>15</v>
      </c>
      <c r="C148" s="10">
        <f>VLOOKUP(A148,[1]all_after!$A:$G,7,FALSE)</f>
        <v>17063.812541700001</v>
      </c>
      <c r="D148" s="11">
        <f t="shared" si="12"/>
        <v>0.61611963764298339</v>
      </c>
      <c r="E148" s="16">
        <f>VLOOKUP(A148,[1]percentages_after!$A:$C,3,FALSE)</f>
        <v>0.32097223212077947</v>
      </c>
      <c r="F148" s="16">
        <f>VLOOKUP(A148,[1]percentages_after!$A:$D,4,FALSE)+VLOOKUP(A148,[1]percentages_after!$A:$E,5,FALSE)</f>
        <v>0.29514740552220398</v>
      </c>
      <c r="G148" s="12">
        <f t="shared" si="13"/>
        <v>0.38388036235701661</v>
      </c>
    </row>
    <row r="149" spans="1:7" ht="15" thickBot="1" x14ac:dyDescent="0.45">
      <c r="A149" s="8" t="s">
        <v>156</v>
      </c>
      <c r="B149" s="9" t="s">
        <v>15</v>
      </c>
      <c r="C149" s="10">
        <f>VLOOKUP(A149,[1]all_after!$A:$G,7,FALSE)</f>
        <v>589.27012532599895</v>
      </c>
      <c r="D149" s="11">
        <f t="shared" si="12"/>
        <v>0.98202840281417592</v>
      </c>
      <c r="E149" s="16">
        <f>VLOOKUP(A149,[1]percentages_after!$A:$C,3,FALSE)</f>
        <v>4.217081255604526E-2</v>
      </c>
      <c r="F149" s="16">
        <f>VLOOKUP(A149,[1]percentages_after!$A:$D,4,FALSE)+VLOOKUP(A149,[1]percentages_after!$A:$E,5,FALSE)</f>
        <v>0.93985759025813065</v>
      </c>
      <c r="G149" s="12">
        <f t="shared" si="13"/>
        <v>1.7971597185824084E-2</v>
      </c>
    </row>
    <row r="150" spans="1:7" ht="15" thickBot="1" x14ac:dyDescent="0.45">
      <c r="A150" s="8" t="s">
        <v>157</v>
      </c>
      <c r="B150" s="9" t="s">
        <v>15</v>
      </c>
      <c r="C150" s="10">
        <f>VLOOKUP(A150,[1]all_after!$A:$G,7,FALSE)</f>
        <v>32106.603149999999</v>
      </c>
      <c r="D150" s="11">
        <f t="shared" si="12"/>
        <v>0.73012862464710782</v>
      </c>
      <c r="E150" s="16">
        <f>VLOOKUP(A150,[1]percentages_after!$A:$C,3,FALSE)</f>
        <v>0.39355455763933717</v>
      </c>
      <c r="F150" s="16">
        <f>VLOOKUP(A150,[1]percentages_after!$A:$D,4,FALSE)+VLOOKUP(A150,[1]percentages_after!$A:$E,5,FALSE)</f>
        <v>0.33657406700777065</v>
      </c>
      <c r="G150" s="12">
        <f t="shared" si="13"/>
        <v>0.26987137535289218</v>
      </c>
    </row>
    <row r="151" spans="1:7" ht="15" thickBot="1" x14ac:dyDescent="0.45">
      <c r="A151" s="8" t="s">
        <v>158</v>
      </c>
      <c r="B151" s="9" t="s">
        <v>51</v>
      </c>
      <c r="C151" s="10">
        <f>VLOOKUP(A151,[1]all_after!$A:$G,7,FALSE)</f>
        <v>3609.6847914295899</v>
      </c>
      <c r="D151" s="11">
        <f t="shared" si="12"/>
        <v>0.78932376776078295</v>
      </c>
      <c r="E151" s="16">
        <f>VLOOKUP(A151,[1]percentages_after!$A:$C,3,FALSE)</f>
        <v>0.10279290892129346</v>
      </c>
      <c r="F151" s="16">
        <f>VLOOKUP(A151,[1]percentages_after!$A:$D,4,FALSE)+VLOOKUP(A151,[1]percentages_after!$A:$E,5,FALSE)</f>
        <v>0.6865308588394895</v>
      </c>
      <c r="G151" s="12">
        <f t="shared" si="13"/>
        <v>0.21067623223921705</v>
      </c>
    </row>
    <row r="152" spans="1:7" ht="15" thickBot="1" x14ac:dyDescent="0.45">
      <c r="A152" s="8" t="s">
        <v>159</v>
      </c>
      <c r="B152" s="9" t="s">
        <v>11</v>
      </c>
      <c r="C152" s="10">
        <f>VLOOKUP(A152,[1]all_after!$A:$G,7,FALSE)</f>
        <v>13845.468377691899</v>
      </c>
      <c r="D152" s="11">
        <f t="shared" si="12"/>
        <v>0.57119988896456442</v>
      </c>
      <c r="E152" s="16">
        <f>VLOOKUP(A152,[1]percentages_after!$A:$C,3,FALSE)</f>
        <v>0.25953112614013452</v>
      </c>
      <c r="F152" s="16">
        <f>VLOOKUP(A152,[1]percentages_after!$A:$D,4,FALSE)+VLOOKUP(A152,[1]percentages_after!$A:$E,5,FALSE)</f>
        <v>0.3116687628244299</v>
      </c>
      <c r="G152" s="12">
        <f t="shared" si="13"/>
        <v>0.42880011103543558</v>
      </c>
    </row>
    <row r="153" spans="1:7" ht="15" thickBot="1" x14ac:dyDescent="0.45">
      <c r="A153" s="8" t="s">
        <v>160</v>
      </c>
      <c r="B153" s="9" t="s">
        <v>15</v>
      </c>
      <c r="C153" s="10">
        <f>VLOOKUP(A153,[1]all_after!$A:$G,7,FALSE)</f>
        <v>7731.0314801570003</v>
      </c>
      <c r="D153" s="11">
        <f t="shared" si="12"/>
        <v>0.97288311647739634</v>
      </c>
      <c r="E153" s="16">
        <f>VLOOKUP(A153,[1]percentages_after!$A:$C,3,FALSE)</f>
        <v>0.38219350258550433</v>
      </c>
      <c r="F153" s="16">
        <f>VLOOKUP(A153,[1]percentages_after!$A:$D,4,FALSE)+VLOOKUP(A153,[1]percentages_after!$A:$E,5,FALSE)</f>
        <v>0.59068961389189201</v>
      </c>
      <c r="G153" s="12">
        <f t="shared" si="13"/>
        <v>2.7116883522603663E-2</v>
      </c>
    </row>
    <row r="154" spans="1:7" ht="15" thickBot="1" x14ac:dyDescent="0.45">
      <c r="A154" s="8" t="s">
        <v>161</v>
      </c>
      <c r="B154" s="9" t="s">
        <v>141</v>
      </c>
      <c r="C154" s="10">
        <f>VLOOKUP(A154,[1]all_after!$A:$G,7,FALSE)</f>
        <v>39.233812</v>
      </c>
      <c r="D154" s="11">
        <f t="shared" si="12"/>
        <v>0.99990283890843945</v>
      </c>
      <c r="E154" s="16">
        <f>VLOOKUP(A154,[1]percentages_after!$A:$C,3,FALSE)</f>
        <v>0</v>
      </c>
      <c r="F154" s="16">
        <f>VLOOKUP(A154,[1]percentages_after!$A:$D,4,FALSE)+VLOOKUP(A154,[1]percentages_after!$A:$E,5,FALSE)</f>
        <v>0.99990283890843945</v>
      </c>
      <c r="G154" s="12">
        <f t="shared" si="13"/>
        <v>9.7161091560549195E-5</v>
      </c>
    </row>
    <row r="155" spans="1:7" ht="15" thickBot="1" x14ac:dyDescent="0.45">
      <c r="A155" s="8" t="s">
        <v>162</v>
      </c>
      <c r="B155" s="9" t="s">
        <v>11</v>
      </c>
      <c r="C155" s="10">
        <f>VLOOKUP(A155,[1]all_after!$A:$G,7,FALSE)</f>
        <v>8136.9375527100001</v>
      </c>
      <c r="D155" s="11">
        <f t="shared" si="12"/>
        <v>0.63406901756074951</v>
      </c>
      <c r="E155" s="16">
        <f>VLOOKUP(A155,[1]percentages_after!$A:$C,3,FALSE)</f>
        <v>0.31006136936122036</v>
      </c>
      <c r="F155" s="16">
        <f>VLOOKUP(A155,[1]percentages_after!$A:$D,4,FALSE)+VLOOKUP(A155,[1]percentages_after!$A:$E,5,FALSE)</f>
        <v>0.32400764819952921</v>
      </c>
      <c r="G155" s="12">
        <f t="shared" si="13"/>
        <v>0.36593098243925049</v>
      </c>
    </row>
    <row r="156" spans="1:7" ht="15" thickBot="1" x14ac:dyDescent="0.45">
      <c r="A156" s="8" t="s">
        <v>163</v>
      </c>
      <c r="B156" s="9" t="s">
        <v>51</v>
      </c>
      <c r="C156" s="10">
        <f>VLOOKUP(A156,[1]all_after!$A:$G,7,FALSE)</f>
        <v>11176.301073999901</v>
      </c>
      <c r="D156" s="11">
        <f t="shared" si="12"/>
        <v>0.68085316864827927</v>
      </c>
      <c r="E156" s="16">
        <f>VLOOKUP(A156,[1]percentages_after!$A:$C,3,FALSE)</f>
        <v>0.42218798229916421</v>
      </c>
      <c r="F156" s="16">
        <f>VLOOKUP(A156,[1]percentages_after!$A:$D,4,FALSE)+VLOOKUP(A156,[1]percentages_after!$A:$E,5,FALSE)</f>
        <v>0.25866518634911512</v>
      </c>
      <c r="G156" s="12">
        <f t="shared" si="13"/>
        <v>0.31914683135172073</v>
      </c>
    </row>
    <row r="157" spans="1:7" ht="15" thickBot="1" x14ac:dyDescent="0.45">
      <c r="A157" s="8" t="s">
        <v>164</v>
      </c>
      <c r="B157" s="9" t="s">
        <v>15</v>
      </c>
      <c r="C157" s="10">
        <f>VLOOKUP(A157,[1]all_after!$A:$G,7,FALSE)</f>
        <v>15879.5844567</v>
      </c>
      <c r="D157" s="11">
        <f t="shared" si="12"/>
        <v>0.99077151816537812</v>
      </c>
      <c r="E157" s="16">
        <f>VLOOKUP(A157,[1]percentages_after!$A:$C,3,FALSE)</f>
        <v>0.20499025077615082</v>
      </c>
      <c r="F157" s="16">
        <f>VLOOKUP(A157,[1]percentages_after!$A:$D,4,FALSE)+VLOOKUP(A157,[1]percentages_after!$A:$E,5,FALSE)</f>
        <v>0.78578126738922727</v>
      </c>
      <c r="G157" s="12">
        <f t="shared" si="13"/>
        <v>9.2284818346218822E-3</v>
      </c>
    </row>
    <row r="158" spans="1:7" ht="15" thickBot="1" x14ac:dyDescent="0.45">
      <c r="A158" s="8" t="s">
        <v>165</v>
      </c>
      <c r="B158" s="9" t="s">
        <v>15</v>
      </c>
      <c r="C158" s="10">
        <f>VLOOKUP(A158,[1]all_after!$A:$G,7,FALSE)</f>
        <v>60152.969365484998</v>
      </c>
      <c r="D158" s="11">
        <f t="shared" si="12"/>
        <v>0.84629338396733944</v>
      </c>
      <c r="E158" s="16">
        <f>VLOOKUP(A158,[1]percentages_after!$A:$C,3,FALSE)</f>
        <v>0.73571829398987776</v>
      </c>
      <c r="F158" s="16">
        <f>VLOOKUP(A158,[1]percentages_after!$A:$D,4,FALSE)+VLOOKUP(A158,[1]percentages_after!$A:$E,5,FALSE)</f>
        <v>0.11057508997746168</v>
      </c>
      <c r="G158" s="12">
        <f t="shared" si="13"/>
        <v>0.15370661603266056</v>
      </c>
    </row>
    <row r="159" spans="1:7" ht="15" thickBot="1" x14ac:dyDescent="0.45">
      <c r="A159" s="8" t="s">
        <v>166</v>
      </c>
      <c r="B159" s="9" t="s">
        <v>51</v>
      </c>
      <c r="C159" s="10">
        <f>VLOOKUP(A159,[1]all_after!$A:$G,7,FALSE)</f>
        <v>308.94684949459997</v>
      </c>
      <c r="D159" s="11">
        <f t="shared" si="12"/>
        <v>0.97469840036437527</v>
      </c>
      <c r="E159" s="16">
        <f>VLOOKUP(A159,[1]percentages_after!$A:$C,3,FALSE)</f>
        <v>7.8104049416505741E-2</v>
      </c>
      <c r="F159" s="16">
        <f>VLOOKUP(A159,[1]percentages_after!$A:$D,4,FALSE)+VLOOKUP(A159,[1]percentages_after!$A:$E,5,FALSE)</f>
        <v>0.89659435094786955</v>
      </c>
      <c r="G159" s="12">
        <f t="shared" si="13"/>
        <v>2.5301599635624727E-2</v>
      </c>
    </row>
    <row r="160" spans="1:7" ht="15" thickBot="1" x14ac:dyDescent="0.45">
      <c r="A160" s="8" t="s">
        <v>167</v>
      </c>
      <c r="B160" s="9" t="s">
        <v>15</v>
      </c>
      <c r="C160" s="10">
        <f>VLOOKUP(A160,[1]all_after!$A:$G,7,FALSE)</f>
        <v>532.91397708</v>
      </c>
      <c r="D160" s="11">
        <f t="shared" si="12"/>
        <v>0.81515970434903262</v>
      </c>
      <c r="E160" s="16">
        <f>VLOOKUP(A160,[1]percentages_after!$A:$C,3,FALSE)</f>
        <v>0.23388390126853303</v>
      </c>
      <c r="F160" s="16">
        <f>VLOOKUP(A160,[1]percentages_after!$A:$D,4,FALSE)+VLOOKUP(A160,[1]percentages_after!$A:$E,5,FALSE)</f>
        <v>0.58127580308049964</v>
      </c>
      <c r="G160" s="12">
        <f t="shared" si="13"/>
        <v>0.18484029565096738</v>
      </c>
    </row>
    <row r="161" spans="1:7" ht="15" thickBot="1" x14ac:dyDescent="0.45">
      <c r="A161" s="8" t="s">
        <v>168</v>
      </c>
      <c r="B161" s="9" t="s">
        <v>15</v>
      </c>
      <c r="C161" s="10">
        <f>VLOOKUP(A161,[1]all_after!$A:$G,7,FALSE)</f>
        <v>372.49608908699901</v>
      </c>
      <c r="D161" s="11">
        <f t="shared" si="12"/>
        <v>0.96642625398389603</v>
      </c>
      <c r="E161" s="16">
        <f>VLOOKUP(A161,[1]percentages_after!$A:$C,3,FALSE)</f>
        <v>0.10418901335346815</v>
      </c>
      <c r="F161" s="16">
        <f>VLOOKUP(A161,[1]percentages_after!$A:$D,4,FALSE)+VLOOKUP(A161,[1]percentages_after!$A:$E,5,FALSE)</f>
        <v>0.86223724063042784</v>
      </c>
      <c r="G161" s="12">
        <f t="shared" si="13"/>
        <v>3.3573746016103967E-2</v>
      </c>
    </row>
    <row r="162" spans="1:7" ht="15" thickBot="1" x14ac:dyDescent="0.45">
      <c r="A162" s="8" t="s">
        <v>169</v>
      </c>
      <c r="B162" s="9" t="s">
        <v>15</v>
      </c>
      <c r="C162" s="10">
        <f>VLOOKUP(A162,[1]all_after!$A:$G,7,FALSE)</f>
        <v>1911.85279856067</v>
      </c>
      <c r="D162" s="11">
        <f t="shared" si="12"/>
        <v>0.76224487632997784</v>
      </c>
      <c r="E162" s="16">
        <f>VLOOKUP(A162,[1]percentages_after!$A:$C,3,FALSE)</f>
        <v>5.7792106214025425E-2</v>
      </c>
      <c r="F162" s="16">
        <f>VLOOKUP(A162,[1]percentages_after!$A:$D,4,FALSE)+VLOOKUP(A162,[1]percentages_after!$A:$E,5,FALSE)</f>
        <v>0.70445277011595242</v>
      </c>
      <c r="G162" s="12">
        <f t="shared" si="13"/>
        <v>0.23775512367002216</v>
      </c>
    </row>
    <row r="163" spans="1:7" ht="15" thickBot="1" x14ac:dyDescent="0.45">
      <c r="A163" s="8" t="s">
        <v>170</v>
      </c>
      <c r="B163" s="9" t="s">
        <v>51</v>
      </c>
      <c r="C163" s="10">
        <f>VLOOKUP(A163,[1]all_after!$A:$G,7,FALSE)</f>
        <v>6211.2744664778002</v>
      </c>
      <c r="D163" s="11">
        <f t="shared" si="12"/>
        <v>0.93091040030611505</v>
      </c>
      <c r="E163" s="16">
        <f>VLOOKUP(A163,[1]percentages_after!$A:$C,3,FALSE)</f>
        <v>0.53927096895774762</v>
      </c>
      <c r="F163" s="16">
        <f>VLOOKUP(A163,[1]percentages_after!$A:$D,4,FALSE)+VLOOKUP(A163,[1]percentages_after!$A:$E,5,FALSE)</f>
        <v>0.39163943134836743</v>
      </c>
      <c r="G163" s="12">
        <f t="shared" si="13"/>
        <v>6.9089599693884951E-2</v>
      </c>
    </row>
    <row r="164" spans="1:7" ht="15" thickBot="1" x14ac:dyDescent="0.45">
      <c r="A164" s="8" t="s">
        <v>171</v>
      </c>
      <c r="B164" s="9" t="s">
        <v>51</v>
      </c>
      <c r="C164" s="10">
        <f>VLOOKUP(A164,[1]all_after!$A:$G,7,FALSE)</f>
        <v>12891.494315718101</v>
      </c>
      <c r="D164" s="11">
        <f t="shared" si="12"/>
        <v>0.72332111170624858</v>
      </c>
      <c r="E164" s="16">
        <f>VLOOKUP(A164,[1]percentages_after!$A:$C,3,FALSE)</f>
        <v>0.25219341686680952</v>
      </c>
      <c r="F164" s="16">
        <f>VLOOKUP(A164,[1]percentages_after!$A:$D,4,FALSE)+VLOOKUP(A164,[1]percentages_after!$A:$E,5,FALSE)</f>
        <v>0.47112769483943906</v>
      </c>
      <c r="G164" s="12">
        <f t="shared" si="13"/>
        <v>0.27667888829375142</v>
      </c>
    </row>
    <row r="165" spans="1:7" ht="15" thickBot="1" x14ac:dyDescent="0.45">
      <c r="A165" s="2" t="s">
        <v>172</v>
      </c>
      <c r="B165" s="13"/>
      <c r="C165" s="14">
        <v>870413</v>
      </c>
      <c r="D165" s="15">
        <v>0.82</v>
      </c>
      <c r="E165" s="15">
        <v>0.08</v>
      </c>
      <c r="F165" s="15">
        <v>0.74</v>
      </c>
      <c r="G165" s="15">
        <v>0.18</v>
      </c>
    </row>
    <row r="166" spans="1:7" ht="15" thickBot="1" x14ac:dyDescent="0.45">
      <c r="A166" s="8" t="s">
        <v>173</v>
      </c>
      <c r="B166" s="9" t="s">
        <v>17</v>
      </c>
      <c r="C166" s="10">
        <f>VLOOKUP(A166,[1]all_after!$A:$G,7,FALSE)</f>
        <v>8568.0138768699908</v>
      </c>
      <c r="D166" s="11">
        <f t="shared" ref="D166:D172" si="14">SUM(E166:F166)</f>
        <v>0.99155651730848748</v>
      </c>
      <c r="E166" s="16">
        <f>VLOOKUP(A166,[1]percentages_after!$A:$C,3,FALSE)</f>
        <v>1.0445828086438106E-3</v>
      </c>
      <c r="F166" s="16">
        <f>VLOOKUP(A166,[1]percentages_after!$A:$D,4,FALSE)+VLOOKUP(A166,[1]percentages_after!$A:$E,5,FALSE)</f>
        <v>0.99051193449984365</v>
      </c>
      <c r="G166" s="12">
        <f>1-D166</f>
        <v>8.4434826915125161E-3</v>
      </c>
    </row>
    <row r="167" spans="1:7" ht="15" thickBot="1" x14ac:dyDescent="0.45">
      <c r="A167" s="8" t="s">
        <v>174</v>
      </c>
      <c r="B167" s="9" t="s">
        <v>11</v>
      </c>
      <c r="C167" s="10">
        <f>VLOOKUP(A167,[1]all_after!$A:$G,7,FALSE)</f>
        <v>47247.069331539402</v>
      </c>
      <c r="D167" s="11">
        <f t="shared" si="14"/>
        <v>0.92904661857404192</v>
      </c>
      <c r="E167" s="16">
        <f>VLOOKUP(A167,[1]percentages_after!$A:$C,3,FALSE)</f>
        <v>0.19596728709307074</v>
      </c>
      <c r="F167" s="16">
        <f>VLOOKUP(A167,[1]percentages_after!$A:$D,4,FALSE)+VLOOKUP(A167,[1]percentages_after!$A:$E,5,FALSE)</f>
        <v>0.73307933148097115</v>
      </c>
      <c r="G167" s="12">
        <f>1-D167</f>
        <v>7.0953381425958084E-2</v>
      </c>
    </row>
    <row r="168" spans="1:7" ht="15" thickBot="1" x14ac:dyDescent="0.45">
      <c r="A168" s="8" t="s">
        <v>175</v>
      </c>
      <c r="B168" s="9" t="s">
        <v>11</v>
      </c>
      <c r="C168" s="10">
        <f>VLOOKUP(A168,[1]all_after!$A:$G,7,FALSE)</f>
        <v>714042.45205299906</v>
      </c>
      <c r="D168" s="11">
        <f t="shared" si="14"/>
        <v>0.80438168395815279</v>
      </c>
      <c r="E168" s="16">
        <f>VLOOKUP(A168,[1]percentages_after!$A:$C,3,FALSE)</f>
        <v>4.5733807431348854E-2</v>
      </c>
      <c r="F168" s="16">
        <f>VLOOKUP(A168,[1]percentages_after!$A:$D,4,FALSE)+VLOOKUP(A168,[1]percentages_after!$A:$E,5,FALSE)</f>
        <v>0.75864787652680399</v>
      </c>
      <c r="G168" s="12">
        <f t="shared" ref="G168:G172" si="15">1-D168</f>
        <v>0.19561831604184721</v>
      </c>
    </row>
    <row r="169" spans="1:7" ht="15" thickBot="1" x14ac:dyDescent="0.45">
      <c r="A169" s="8" t="s">
        <v>176</v>
      </c>
      <c r="B169" s="9" t="s">
        <v>15</v>
      </c>
      <c r="C169" s="10">
        <f>VLOOKUP(A169,[1]all_after!$A:$G,7,FALSE)</f>
        <v>3487.6979721855801</v>
      </c>
      <c r="D169" s="11">
        <f t="shared" si="14"/>
        <v>0.94194222842676645</v>
      </c>
      <c r="E169" s="16">
        <f>VLOOKUP(A169,[1]percentages_after!$A:$C,3,FALSE)</f>
        <v>0.3669841856168316</v>
      </c>
      <c r="F169" s="16">
        <f>VLOOKUP(A169,[1]percentages_after!$A:$D,4,FALSE)+VLOOKUP(A169,[1]percentages_after!$A:$E,5,FALSE)</f>
        <v>0.5749580428099349</v>
      </c>
      <c r="G169" s="12">
        <f t="shared" si="15"/>
        <v>5.8057771573233552E-2</v>
      </c>
    </row>
    <row r="170" spans="1:7" ht="15" thickBot="1" x14ac:dyDescent="0.45">
      <c r="A170" s="8" t="s">
        <v>177</v>
      </c>
      <c r="B170" s="9" t="s">
        <v>11</v>
      </c>
      <c r="C170" s="10">
        <f>VLOOKUP(A170,[1]all_after!$A:$G,7,FALSE)</f>
        <v>13743.903611981001</v>
      </c>
      <c r="D170" s="11">
        <f t="shared" si="14"/>
        <v>0.76514433576446239</v>
      </c>
      <c r="E170" s="16">
        <f>VLOOKUP(A170,[1]percentages_after!$A:$C,3,FALSE)</f>
        <v>5.6905957876349604E-2</v>
      </c>
      <c r="F170" s="16">
        <f>VLOOKUP(A170,[1]percentages_after!$A:$D,4,FALSE)+VLOOKUP(A170,[1]percentages_after!$A:$E,5,FALSE)</f>
        <v>0.70823837788811284</v>
      </c>
      <c r="G170" s="12">
        <f t="shared" si="15"/>
        <v>0.23485566423553761</v>
      </c>
    </row>
    <row r="171" spans="1:7" ht="15" thickBot="1" x14ac:dyDescent="0.45">
      <c r="A171" s="8" t="s">
        <v>178</v>
      </c>
      <c r="B171" s="9" t="s">
        <v>11</v>
      </c>
      <c r="C171" s="10">
        <f>VLOOKUP(A171,[1]all_after!$A:$G,7,FALSE)</f>
        <v>65764.498778273701</v>
      </c>
      <c r="D171" s="11">
        <f t="shared" si="14"/>
        <v>0.86443082599423515</v>
      </c>
      <c r="E171" s="16">
        <f>VLOOKUP(A171,[1]percentages_after!$A:$C,3,FALSE)</f>
        <v>0.23347688015943016</v>
      </c>
      <c r="F171" s="16">
        <f>VLOOKUP(A171,[1]percentages_after!$A:$D,4,FALSE)+VLOOKUP(A171,[1]percentages_after!$A:$E,5,FALSE)</f>
        <v>0.63095394583480502</v>
      </c>
      <c r="G171" s="12">
        <f t="shared" si="15"/>
        <v>0.13556917400576485</v>
      </c>
    </row>
    <row r="172" spans="1:7" ht="15" thickBot="1" x14ac:dyDescent="0.45">
      <c r="A172" s="8" t="s">
        <v>179</v>
      </c>
      <c r="B172" s="9" t="s">
        <v>11</v>
      </c>
      <c r="C172" s="10">
        <f>VLOOKUP(A172,[1]all_after!$A:$G,7,FALSE)</f>
        <v>17559.493987308899</v>
      </c>
      <c r="D172" s="11">
        <f t="shared" si="14"/>
        <v>0.96569297567775625</v>
      </c>
      <c r="E172" s="16">
        <f>VLOOKUP(A172,[1]percentages_after!$A:$C,3,FALSE)</f>
        <v>0.55952979095531163</v>
      </c>
      <c r="F172" s="16">
        <f>VLOOKUP(A172,[1]percentages_after!$A:$D,4,FALSE)+VLOOKUP(A172,[1]percentages_after!$A:$E,5,FALSE)</f>
        <v>0.40616318472244461</v>
      </c>
      <c r="G172" s="12">
        <f t="shared" si="15"/>
        <v>3.4307024322243751E-2</v>
      </c>
    </row>
    <row r="175" spans="1:7" x14ac:dyDescent="0.4">
      <c r="A175" t="s">
        <v>182</v>
      </c>
    </row>
    <row r="176" spans="1:7" x14ac:dyDescent="0.4">
      <c r="A176" t="s">
        <v>183</v>
      </c>
    </row>
    <row r="177" spans="1:1" x14ac:dyDescent="0.4">
      <c r="A177" t="s">
        <v>180</v>
      </c>
    </row>
    <row r="178" spans="1:1" x14ac:dyDescent="0.4">
      <c r="A178" t="s">
        <v>181</v>
      </c>
    </row>
  </sheetData>
  <mergeCells count="5">
    <mergeCell ref="A5:A6"/>
    <mergeCell ref="B5:B6"/>
    <mergeCell ref="D5:D6"/>
    <mergeCell ref="F5:F6"/>
    <mergeCell ref="G5:G6"/>
  </mergeCells>
  <pageMargins left="0.7" right="0.7" top="0.75" bottom="0.75" header="0.3" footer="0.3"/>
  <pageSetup paperSize="9" orientation="portrait" verticalDpi="0" r:id="rId1"/>
  <headerFooter>
    <oddHeader>&amp;R&amp;K235C24WTO - Internal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f5b57ef7-d255-4c0e-83fd-d5b9357831b7</TitusGUID>
  <TitusMetadata xmlns="">eyJucyI6Imh0dHA6XC9cL3d3dy50aXR1cy5jb21cL25zXC9Xb3JsZCBUcmFkZSBPcmdhbml6YXRpb24iLCJwcm9wcyI6W3sibiI6IldUT0NMQVNTSUZJQ0FUSU9OIiwidmFscyI6W3sidmFsdWUiOiJJTlRFUk5BTCJ9XX1dfQ==</TitusMetadata>
</titus>
</file>

<file path=customXml/itemProps1.xml><?xml version="1.0" encoding="utf-8"?>
<ds:datastoreItem xmlns:ds="http://schemas.openxmlformats.org/officeDocument/2006/customXml" ds:itemID="{08E5DB92-DC09-4426-8F7E-27C68872107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Gonciarz, Tomasz</dc:creator>
  <cp:lastModifiedBy>Ng Shing, Eric</cp:lastModifiedBy>
  <dcterms:created xsi:type="dcterms:W3CDTF">2025-12-16T15:49:02Z</dcterms:created>
  <dcterms:modified xsi:type="dcterms:W3CDTF">2025-12-18T08:57:29Z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f5b57ef7-d255-4c0e-83fd-d5b9357831b7</vt:lpwstr>
  </property>
  <property fmtid="{D5CDD505-2E9C-101B-9397-08002B2CF9AE}" pid="3" name="WTOCLASSIFICATION">
    <vt:lpwstr>INTERNAL</vt:lpwstr>
  </property>
</Properties>
</file>